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950"/>
  </bookViews>
  <sheets>
    <sheet name="Completo" sheetId="1" r:id="rId1"/>
  </sheets>
  <definedNames>
    <definedName name="_xlnm._FilterDatabase" localSheetId="0" hidden="1">Completo!$A$5:$EI$1605</definedName>
    <definedName name="_xlnm.Print_Area" localSheetId="0">Completo!$A$4:$G$1605</definedName>
    <definedName name="_xlnm.Print_Titles" localSheetId="0">Completo!$1:$5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M1605" i="1" l="1"/>
  <c r="EM1604" i="1"/>
  <c r="EI1604" i="1"/>
  <c r="EG1604" i="1"/>
  <c r="EE1604" i="1"/>
  <c r="ED1604" i="1"/>
  <c r="EC1604" i="1"/>
  <c r="EB1604" i="1"/>
  <c r="F1604" i="1"/>
  <c r="G1604" i="1" s="1"/>
  <c r="E1604" i="1"/>
  <c r="EM1603" i="1"/>
  <c r="EI1603" i="1"/>
  <c r="EG1603" i="1"/>
  <c r="EE1603" i="1"/>
  <c r="EC1603" i="1"/>
  <c r="EB1603" i="1"/>
  <c r="ED1603" i="1" s="1"/>
  <c r="F1603" i="1"/>
  <c r="G1603" i="1" s="1"/>
  <c r="E1603" i="1"/>
  <c r="EM1602" i="1"/>
  <c r="EI1602" i="1"/>
  <c r="EG1602" i="1"/>
  <c r="EE1602" i="1"/>
  <c r="EC1602" i="1"/>
  <c r="EB1602" i="1"/>
  <c r="ED1602" i="1" s="1"/>
  <c r="F1602" i="1"/>
  <c r="G1602" i="1" s="1"/>
  <c r="E1602" i="1"/>
  <c r="EM1601" i="1"/>
  <c r="EI1601" i="1"/>
  <c r="EG1601" i="1"/>
  <c r="EE1601" i="1"/>
  <c r="ED1601" i="1"/>
  <c r="EC1601" i="1"/>
  <c r="EB1601" i="1"/>
  <c r="F1601" i="1"/>
  <c r="G1601" i="1" s="1"/>
  <c r="E1601" i="1"/>
  <c r="EM1600" i="1"/>
  <c r="EI1600" i="1"/>
  <c r="EG1600" i="1"/>
  <c r="EE1600" i="1"/>
  <c r="ED1600" i="1"/>
  <c r="EC1600" i="1"/>
  <c r="EB1600" i="1"/>
  <c r="F1600" i="1"/>
  <c r="G1600" i="1" s="1"/>
  <c r="E1600" i="1"/>
  <c r="EM1599" i="1"/>
  <c r="EI1599" i="1"/>
  <c r="EG1599" i="1"/>
  <c r="EE1599" i="1"/>
  <c r="EC1599" i="1"/>
  <c r="EB1599" i="1"/>
  <c r="ED1599" i="1" s="1"/>
  <c r="F1599" i="1"/>
  <c r="G1599" i="1" s="1"/>
  <c r="E1599" i="1"/>
  <c r="EM1598" i="1"/>
  <c r="EI1598" i="1"/>
  <c r="EG1598" i="1"/>
  <c r="EE1598" i="1"/>
  <c r="EC1598" i="1"/>
  <c r="EB1598" i="1"/>
  <c r="ED1598" i="1" s="1"/>
  <c r="F1598" i="1"/>
  <c r="G1598" i="1" s="1"/>
  <c r="E1598" i="1"/>
  <c r="EM1597" i="1"/>
  <c r="EI1597" i="1"/>
  <c r="EG1597" i="1"/>
  <c r="EE1597" i="1"/>
  <c r="ED1597" i="1"/>
  <c r="EC1597" i="1"/>
  <c r="EB1597" i="1"/>
  <c r="F1597" i="1"/>
  <c r="G1597" i="1" s="1"/>
  <c r="E1597" i="1"/>
  <c r="EM1596" i="1"/>
  <c r="EM1595" i="1"/>
  <c r="EI1595" i="1"/>
  <c r="EG1595" i="1"/>
  <c r="EE1595" i="1"/>
  <c r="EC1595" i="1"/>
  <c r="EB1595" i="1"/>
  <c r="ED1595" i="1" s="1"/>
  <c r="E1595" i="1"/>
  <c r="F1595" i="1" s="1"/>
  <c r="G1595" i="1" s="1"/>
  <c r="EM1594" i="1"/>
  <c r="EI1594" i="1"/>
  <c r="EG1594" i="1"/>
  <c r="EE1594" i="1"/>
  <c r="EC1594" i="1"/>
  <c r="EB1594" i="1"/>
  <c r="ED1594" i="1" s="1"/>
  <c r="E1594" i="1"/>
  <c r="F1594" i="1" s="1"/>
  <c r="G1594" i="1" s="1"/>
  <c r="EM1593" i="1"/>
  <c r="EI1593" i="1"/>
  <c r="EG1593" i="1"/>
  <c r="EE1593" i="1"/>
  <c r="EC1593" i="1"/>
  <c r="ED1593" i="1" s="1"/>
  <c r="EB1593" i="1"/>
  <c r="F1593" i="1"/>
  <c r="G1593" i="1" s="1"/>
  <c r="E1593" i="1"/>
  <c r="EM1592" i="1"/>
  <c r="EI1592" i="1"/>
  <c r="EG1592" i="1"/>
  <c r="EE1592" i="1"/>
  <c r="EC1592" i="1"/>
  <c r="EB1592" i="1"/>
  <c r="ED1592" i="1" s="1"/>
  <c r="F1592" i="1"/>
  <c r="G1592" i="1" s="1"/>
  <c r="E1592" i="1"/>
  <c r="EM1591" i="1"/>
  <c r="EI1591" i="1"/>
  <c r="EG1591" i="1"/>
  <c r="EE1591" i="1"/>
  <c r="EC1591" i="1"/>
  <c r="EB1591" i="1"/>
  <c r="ED1591" i="1" s="1"/>
  <c r="F1591" i="1"/>
  <c r="G1591" i="1" s="1"/>
  <c r="E1591" i="1"/>
  <c r="EM1590" i="1"/>
  <c r="EI1590" i="1"/>
  <c r="EG1590" i="1"/>
  <c r="EE1590" i="1"/>
  <c r="EC1590" i="1"/>
  <c r="EB1590" i="1"/>
  <c r="ED1590" i="1" s="1"/>
  <c r="E1590" i="1"/>
  <c r="F1590" i="1" s="1"/>
  <c r="G1590" i="1" s="1"/>
  <c r="EM1589" i="1"/>
  <c r="EI1589" i="1"/>
  <c r="EG1589" i="1"/>
  <c r="EE1589" i="1"/>
  <c r="ED1589" i="1"/>
  <c r="EC1589" i="1"/>
  <c r="EB1589" i="1"/>
  <c r="F1589" i="1"/>
  <c r="G1589" i="1" s="1"/>
  <c r="E1589" i="1"/>
  <c r="EM1588" i="1"/>
  <c r="EI1588" i="1"/>
  <c r="EG1588" i="1"/>
  <c r="EE1588" i="1"/>
  <c r="EC1588" i="1"/>
  <c r="EB1588" i="1"/>
  <c r="ED1588" i="1" s="1"/>
  <c r="F1588" i="1"/>
  <c r="G1588" i="1" s="1"/>
  <c r="E1588" i="1"/>
  <c r="EM1587" i="1"/>
  <c r="EI1587" i="1"/>
  <c r="EG1587" i="1"/>
  <c r="EE1587" i="1"/>
  <c r="EC1587" i="1"/>
  <c r="EB1587" i="1"/>
  <c r="ED1587" i="1" s="1"/>
  <c r="F1587" i="1"/>
  <c r="G1587" i="1" s="1"/>
  <c r="E1587" i="1"/>
  <c r="EM1586" i="1"/>
  <c r="EI1586" i="1"/>
  <c r="EG1586" i="1"/>
  <c r="EE1586" i="1"/>
  <c r="EC1586" i="1"/>
  <c r="EB1586" i="1"/>
  <c r="ED1586" i="1" s="1"/>
  <c r="E1586" i="1"/>
  <c r="F1586" i="1" s="1"/>
  <c r="G1586" i="1" s="1"/>
  <c r="EM1585" i="1"/>
  <c r="EM1584" i="1"/>
  <c r="E1584" i="1"/>
  <c r="F1584" i="1" s="1"/>
  <c r="G1584" i="1" s="1"/>
  <c r="EM1583" i="1"/>
  <c r="EI1583" i="1"/>
  <c r="EG1583" i="1"/>
  <c r="EE1583" i="1"/>
  <c r="EC1583" i="1"/>
  <c r="EB1583" i="1"/>
  <c r="ED1583" i="1" s="1"/>
  <c r="G1583" i="1"/>
  <c r="F1583" i="1"/>
  <c r="E1583" i="1"/>
  <c r="EM1582" i="1"/>
  <c r="EM1581" i="1"/>
  <c r="EI1581" i="1"/>
  <c r="EG1581" i="1"/>
  <c r="EE1581" i="1"/>
  <c r="ED1581" i="1"/>
  <c r="EC1581" i="1"/>
  <c r="EB1581" i="1"/>
  <c r="F1581" i="1"/>
  <c r="G1581" i="1" s="1"/>
  <c r="E1581" i="1"/>
  <c r="EM1580" i="1"/>
  <c r="EM1579" i="1"/>
  <c r="EM1578" i="1"/>
  <c r="EM1577" i="1"/>
  <c r="EM1576" i="1"/>
  <c r="EM1575" i="1"/>
  <c r="EM1574" i="1"/>
  <c r="EI1574" i="1"/>
  <c r="EG1574" i="1"/>
  <c r="EE1574" i="1"/>
  <c r="ED1574" i="1"/>
  <c r="EC1574" i="1"/>
  <c r="EB1574" i="1"/>
  <c r="F1574" i="1"/>
  <c r="G1574" i="1" s="1"/>
  <c r="E1574" i="1"/>
  <c r="EM1573" i="1"/>
  <c r="EM1572" i="1"/>
  <c r="EM1571" i="1"/>
  <c r="EI1571" i="1"/>
  <c r="EG1571" i="1"/>
  <c r="EE1571" i="1"/>
  <c r="EC1571" i="1"/>
  <c r="EB1571" i="1"/>
  <c r="ED1571" i="1" s="1"/>
  <c r="G1571" i="1"/>
  <c r="F1571" i="1"/>
  <c r="E1571" i="1"/>
  <c r="EM1570" i="1"/>
  <c r="EM1569" i="1"/>
  <c r="EM1568" i="1"/>
  <c r="EM1567" i="1"/>
  <c r="EM1566" i="1"/>
  <c r="EM1565" i="1"/>
  <c r="EM1564" i="1"/>
  <c r="EM1563" i="1"/>
  <c r="EM1562" i="1"/>
  <c r="EM1561" i="1"/>
  <c r="EI1561" i="1"/>
  <c r="EG1561" i="1"/>
  <c r="EE1561" i="1"/>
  <c r="ED1561" i="1"/>
  <c r="EC1561" i="1"/>
  <c r="EB1561" i="1"/>
  <c r="E1561" i="1"/>
  <c r="F1561" i="1" s="1"/>
  <c r="G1561" i="1" s="1"/>
  <c r="EM1560" i="1"/>
  <c r="EM1559" i="1"/>
  <c r="EI1559" i="1"/>
  <c r="EG1559" i="1"/>
  <c r="EE1559" i="1"/>
  <c r="EC1559" i="1"/>
  <c r="EB1559" i="1"/>
  <c r="G1559" i="1"/>
  <c r="E1559" i="1"/>
  <c r="F1559" i="1" s="1"/>
  <c r="EM1558" i="1"/>
  <c r="EM1557" i="1"/>
  <c r="EI1557" i="1"/>
  <c r="EG1557" i="1"/>
  <c r="EE1557" i="1"/>
  <c r="EC1557" i="1"/>
  <c r="EB1557" i="1"/>
  <c r="ED1557" i="1" s="1"/>
  <c r="G1557" i="1"/>
  <c r="F1557" i="1"/>
  <c r="E1557" i="1"/>
  <c r="EM1556" i="1"/>
  <c r="EM1555" i="1"/>
  <c r="EM1554" i="1"/>
  <c r="EM1553" i="1"/>
  <c r="EM1552" i="1"/>
  <c r="EM1551" i="1"/>
  <c r="EM1550" i="1"/>
  <c r="EI1550" i="1"/>
  <c r="EG1550" i="1"/>
  <c r="EE1550" i="1"/>
  <c r="EC1550" i="1"/>
  <c r="EB1550" i="1"/>
  <c r="ED1550" i="1" s="1"/>
  <c r="G1550" i="1"/>
  <c r="F1550" i="1"/>
  <c r="E1550" i="1"/>
  <c r="EM1549" i="1"/>
  <c r="EM1548" i="1"/>
  <c r="EM1547" i="1"/>
  <c r="EM1546" i="1"/>
  <c r="EM1545" i="1"/>
  <c r="EM1544" i="1"/>
  <c r="EI1544" i="1"/>
  <c r="EG1544" i="1"/>
  <c r="EE1544" i="1"/>
  <c r="ED1544" i="1"/>
  <c r="EC1544" i="1"/>
  <c r="EB1544" i="1"/>
  <c r="G1544" i="1"/>
  <c r="F1544" i="1"/>
  <c r="E1544" i="1"/>
  <c r="EM1543" i="1"/>
  <c r="EM1542" i="1"/>
  <c r="EM1541" i="1"/>
  <c r="EM1540" i="1"/>
  <c r="EM1539" i="1"/>
  <c r="EM1538" i="1"/>
  <c r="EI1538" i="1"/>
  <c r="EG1538" i="1"/>
  <c r="EE1538" i="1"/>
  <c r="EC1538" i="1"/>
  <c r="ED1538" i="1" s="1"/>
  <c r="EB1538" i="1"/>
  <c r="F1538" i="1"/>
  <c r="G1538" i="1" s="1"/>
  <c r="E1538" i="1"/>
  <c r="EM1537" i="1"/>
  <c r="EM1536" i="1"/>
  <c r="EM1535" i="1"/>
  <c r="EM1534" i="1"/>
  <c r="EM1533" i="1"/>
  <c r="EM1532" i="1"/>
  <c r="EM1531" i="1"/>
  <c r="EM1530" i="1"/>
  <c r="EM1529" i="1"/>
  <c r="EM1528" i="1"/>
  <c r="EM1527" i="1"/>
  <c r="EM1526" i="1"/>
  <c r="EM1525" i="1"/>
  <c r="EM1524" i="1"/>
  <c r="EM1523" i="1"/>
  <c r="EM1522" i="1"/>
  <c r="EM1521" i="1"/>
  <c r="EM1520" i="1"/>
  <c r="EM1519" i="1"/>
  <c r="EM1518" i="1"/>
  <c r="EM1517" i="1"/>
  <c r="EM1516" i="1"/>
  <c r="EM1515" i="1"/>
  <c r="EI1515" i="1"/>
  <c r="EG1515" i="1"/>
  <c r="EE1515" i="1"/>
  <c r="EC1515" i="1"/>
  <c r="EB1515" i="1"/>
  <c r="ED1515" i="1" s="1"/>
  <c r="F1515" i="1"/>
  <c r="G1515" i="1" s="1"/>
  <c r="E1515" i="1"/>
  <c r="EM1514" i="1"/>
  <c r="EM1513" i="1"/>
  <c r="EI1513" i="1"/>
  <c r="EG1513" i="1"/>
  <c r="EE1513" i="1"/>
  <c r="EC1513" i="1"/>
  <c r="ED1513" i="1" s="1"/>
  <c r="EB1513" i="1"/>
  <c r="E1513" i="1"/>
  <c r="F1513" i="1" s="1"/>
  <c r="G1513" i="1" s="1"/>
  <c r="EM1512" i="1"/>
  <c r="EI1512" i="1"/>
  <c r="EG1512" i="1"/>
  <c r="EE1512" i="1"/>
  <c r="ED1512" i="1"/>
  <c r="EC1512" i="1"/>
  <c r="EB1512" i="1"/>
  <c r="G1512" i="1"/>
  <c r="F1512" i="1"/>
  <c r="E1512" i="1"/>
  <c r="EM1511" i="1"/>
  <c r="EI1511" i="1"/>
  <c r="EG1511" i="1"/>
  <c r="EE1511" i="1"/>
  <c r="EC1511" i="1"/>
  <c r="EB1511" i="1"/>
  <c r="ED1511" i="1" s="1"/>
  <c r="G1511" i="1"/>
  <c r="E1511" i="1"/>
  <c r="F1511" i="1" s="1"/>
  <c r="EM1510" i="1"/>
  <c r="EI1510" i="1"/>
  <c r="EG1510" i="1"/>
  <c r="EE1510" i="1"/>
  <c r="EC1510" i="1"/>
  <c r="ED1510" i="1" s="1"/>
  <c r="EB1510" i="1"/>
  <c r="G1510" i="1"/>
  <c r="F1510" i="1"/>
  <c r="E1510" i="1"/>
  <c r="EM1509" i="1"/>
  <c r="EI1509" i="1"/>
  <c r="EG1509" i="1"/>
  <c r="EE1509" i="1"/>
  <c r="EC1509" i="1"/>
  <c r="ED1509" i="1" s="1"/>
  <c r="EB1509" i="1"/>
  <c r="E1509" i="1"/>
  <c r="F1509" i="1" s="1"/>
  <c r="G1509" i="1" s="1"/>
  <c r="EM1508" i="1"/>
  <c r="EI1508" i="1"/>
  <c r="EG1508" i="1"/>
  <c r="EE1508" i="1"/>
  <c r="ED1508" i="1"/>
  <c r="EC1508" i="1"/>
  <c r="EB1508" i="1"/>
  <c r="E1508" i="1"/>
  <c r="F1508" i="1" s="1"/>
  <c r="G1508" i="1" s="1"/>
  <c r="EM1507" i="1"/>
  <c r="EI1507" i="1"/>
  <c r="EG1507" i="1"/>
  <c r="EE1507" i="1"/>
  <c r="EC1507" i="1"/>
  <c r="EB1507" i="1"/>
  <c r="E1507" i="1"/>
  <c r="F1507" i="1" s="1"/>
  <c r="G1507" i="1" s="1"/>
  <c r="EM1506" i="1"/>
  <c r="EI1506" i="1"/>
  <c r="EG1506" i="1"/>
  <c r="EE1506" i="1"/>
  <c r="ED1506" i="1"/>
  <c r="EC1506" i="1"/>
  <c r="EB1506" i="1"/>
  <c r="G1506" i="1"/>
  <c r="F1506" i="1"/>
  <c r="E1506" i="1"/>
  <c r="EM1505" i="1"/>
  <c r="EI1505" i="1"/>
  <c r="EG1505" i="1"/>
  <c r="EE1505" i="1"/>
  <c r="EC1505" i="1"/>
  <c r="ED1505" i="1" s="1"/>
  <c r="EB1505" i="1"/>
  <c r="E1505" i="1"/>
  <c r="F1505" i="1" s="1"/>
  <c r="G1505" i="1" s="1"/>
  <c r="EM1504" i="1"/>
  <c r="EI1504" i="1"/>
  <c r="EG1504" i="1"/>
  <c r="EE1504" i="1"/>
  <c r="ED1504" i="1"/>
  <c r="EC1504" i="1"/>
  <c r="EB1504" i="1"/>
  <c r="E1504" i="1"/>
  <c r="F1504" i="1" s="1"/>
  <c r="G1504" i="1" s="1"/>
  <c r="EM1503" i="1"/>
  <c r="EI1503" i="1"/>
  <c r="EG1503" i="1"/>
  <c r="EE1503" i="1"/>
  <c r="EC1503" i="1"/>
  <c r="EB1503" i="1"/>
  <c r="ED1503" i="1" s="1"/>
  <c r="E1503" i="1"/>
  <c r="F1503" i="1" s="1"/>
  <c r="G1503" i="1" s="1"/>
  <c r="EM1502" i="1"/>
  <c r="EI1502" i="1"/>
  <c r="EG1502" i="1"/>
  <c r="EE1502" i="1"/>
  <c r="EC1502" i="1"/>
  <c r="ED1502" i="1" s="1"/>
  <c r="EB1502" i="1"/>
  <c r="G1502" i="1"/>
  <c r="F1502" i="1"/>
  <c r="E1502" i="1"/>
  <c r="EM1501" i="1"/>
  <c r="EI1501" i="1"/>
  <c r="EG1501" i="1"/>
  <c r="EE1501" i="1"/>
  <c r="EC1501" i="1"/>
  <c r="ED1501" i="1" s="1"/>
  <c r="EB1501" i="1"/>
  <c r="E1501" i="1"/>
  <c r="F1501" i="1" s="1"/>
  <c r="G1501" i="1" s="1"/>
  <c r="EM1500" i="1"/>
  <c r="EI1500" i="1"/>
  <c r="EG1500" i="1"/>
  <c r="EE1500" i="1"/>
  <c r="ED1500" i="1"/>
  <c r="EC1500" i="1"/>
  <c r="EB1500" i="1"/>
  <c r="F1500" i="1"/>
  <c r="G1500" i="1" s="1"/>
  <c r="E1500" i="1"/>
  <c r="EM1499" i="1"/>
  <c r="EI1499" i="1"/>
  <c r="EG1499" i="1"/>
  <c r="EE1499" i="1"/>
  <c r="EC1499" i="1"/>
  <c r="EB1499" i="1"/>
  <c r="G1499" i="1"/>
  <c r="E1499" i="1"/>
  <c r="F1499" i="1" s="1"/>
  <c r="EM1498" i="1"/>
  <c r="EI1498" i="1"/>
  <c r="EG1498" i="1"/>
  <c r="EE1498" i="1"/>
  <c r="ED1498" i="1"/>
  <c r="EC1498" i="1"/>
  <c r="EB1498" i="1"/>
  <c r="G1498" i="1"/>
  <c r="F1498" i="1"/>
  <c r="E1498" i="1"/>
  <c r="EM1497" i="1"/>
  <c r="EI1497" i="1"/>
  <c r="EG1497" i="1"/>
  <c r="EE1497" i="1"/>
  <c r="EC1497" i="1"/>
  <c r="ED1497" i="1" s="1"/>
  <c r="EB1497" i="1"/>
  <c r="E1497" i="1"/>
  <c r="F1497" i="1" s="1"/>
  <c r="G1497" i="1" s="1"/>
  <c r="EM1496" i="1"/>
  <c r="EI1496" i="1"/>
  <c r="EG1496" i="1"/>
  <c r="EE1496" i="1"/>
  <c r="ED1496" i="1"/>
  <c r="EC1496" i="1"/>
  <c r="EB1496" i="1"/>
  <c r="E1496" i="1"/>
  <c r="F1496" i="1" s="1"/>
  <c r="G1496" i="1" s="1"/>
  <c r="EM1495" i="1"/>
  <c r="EI1495" i="1"/>
  <c r="EG1495" i="1"/>
  <c r="EE1495" i="1"/>
  <c r="EC1495" i="1"/>
  <c r="EB1495" i="1"/>
  <c r="ED1495" i="1" s="1"/>
  <c r="E1495" i="1"/>
  <c r="F1495" i="1" s="1"/>
  <c r="G1495" i="1" s="1"/>
  <c r="EM1494" i="1"/>
  <c r="EI1494" i="1"/>
  <c r="EG1494" i="1"/>
  <c r="EE1494" i="1"/>
  <c r="EC1494" i="1"/>
  <c r="ED1494" i="1" s="1"/>
  <c r="EB1494" i="1"/>
  <c r="G1494" i="1"/>
  <c r="F1494" i="1"/>
  <c r="E1494" i="1"/>
  <c r="EM1493" i="1"/>
  <c r="EI1493" i="1"/>
  <c r="EG1493" i="1"/>
  <c r="EE1493" i="1"/>
  <c r="EC1493" i="1"/>
  <c r="ED1493" i="1" s="1"/>
  <c r="EB1493" i="1"/>
  <c r="E1493" i="1"/>
  <c r="F1493" i="1" s="1"/>
  <c r="G1493" i="1" s="1"/>
  <c r="EM1492" i="1"/>
  <c r="EI1492" i="1"/>
  <c r="EG1492" i="1"/>
  <c r="EE1492" i="1"/>
  <c r="ED1492" i="1"/>
  <c r="EC1492" i="1"/>
  <c r="EB1492" i="1"/>
  <c r="F1492" i="1"/>
  <c r="G1492" i="1" s="1"/>
  <c r="E1492" i="1"/>
  <c r="EM1491" i="1"/>
  <c r="EI1491" i="1"/>
  <c r="EG1491" i="1"/>
  <c r="EE1491" i="1"/>
  <c r="EC1491" i="1"/>
  <c r="EB1491" i="1"/>
  <c r="G1491" i="1"/>
  <c r="E1491" i="1"/>
  <c r="F1491" i="1" s="1"/>
  <c r="EM1490" i="1"/>
  <c r="EI1490" i="1"/>
  <c r="EG1490" i="1"/>
  <c r="EE1490" i="1"/>
  <c r="ED1490" i="1"/>
  <c r="EC1490" i="1"/>
  <c r="EB1490" i="1"/>
  <c r="G1490" i="1"/>
  <c r="F1490" i="1"/>
  <c r="E1490" i="1"/>
  <c r="EM1489" i="1"/>
  <c r="EI1489" i="1"/>
  <c r="EG1489" i="1"/>
  <c r="EE1489" i="1"/>
  <c r="EC1489" i="1"/>
  <c r="ED1489" i="1" s="1"/>
  <c r="EB1489" i="1"/>
  <c r="E1489" i="1"/>
  <c r="F1489" i="1" s="1"/>
  <c r="G1489" i="1" s="1"/>
  <c r="EM1488" i="1"/>
  <c r="EI1488" i="1"/>
  <c r="EG1488" i="1"/>
  <c r="EE1488" i="1"/>
  <c r="ED1488" i="1"/>
  <c r="EC1488" i="1"/>
  <c r="EB1488" i="1"/>
  <c r="G1488" i="1"/>
  <c r="E1488" i="1"/>
  <c r="F1488" i="1" s="1"/>
  <c r="EM1487" i="1"/>
  <c r="EI1487" i="1"/>
  <c r="EG1487" i="1"/>
  <c r="EE1487" i="1"/>
  <c r="EC1487" i="1"/>
  <c r="EB1487" i="1"/>
  <c r="E1487" i="1"/>
  <c r="F1487" i="1" s="1"/>
  <c r="G1487" i="1" s="1"/>
  <c r="EM1486" i="1"/>
  <c r="EI1486" i="1"/>
  <c r="EG1486" i="1"/>
  <c r="EE1486" i="1"/>
  <c r="EC1486" i="1"/>
  <c r="ED1486" i="1" s="1"/>
  <c r="EB1486" i="1"/>
  <c r="G1486" i="1"/>
  <c r="F1486" i="1"/>
  <c r="E1486" i="1"/>
  <c r="EM1485" i="1"/>
  <c r="EM1484" i="1"/>
  <c r="EM1483" i="1"/>
  <c r="EM1482" i="1"/>
  <c r="EM1481" i="1"/>
  <c r="EM1480" i="1"/>
  <c r="EM1479" i="1"/>
  <c r="EM1478" i="1"/>
  <c r="EM1477" i="1"/>
  <c r="EM1476" i="1"/>
  <c r="EM1475" i="1"/>
  <c r="EM1474" i="1"/>
  <c r="EM1473" i="1"/>
  <c r="EI1473" i="1"/>
  <c r="EG1473" i="1"/>
  <c r="EE1473" i="1"/>
  <c r="EC1473" i="1"/>
  <c r="EB1473" i="1"/>
  <c r="ED1473" i="1" s="1"/>
  <c r="E1473" i="1"/>
  <c r="F1473" i="1" s="1"/>
  <c r="G1473" i="1" s="1"/>
  <c r="EM1472" i="1"/>
  <c r="EM1471" i="1"/>
  <c r="EM1470" i="1"/>
  <c r="EM1469" i="1"/>
  <c r="EM1468" i="1"/>
  <c r="EM1467" i="1"/>
  <c r="EM1466" i="1"/>
  <c r="EM1465" i="1"/>
  <c r="EM1464" i="1"/>
  <c r="EI1464" i="1"/>
  <c r="EG1464" i="1"/>
  <c r="EE1464" i="1"/>
  <c r="EC1464" i="1"/>
  <c r="ED1464" i="1" s="1"/>
  <c r="EB1464" i="1"/>
  <c r="G1464" i="1"/>
  <c r="F1464" i="1"/>
  <c r="E1464" i="1"/>
  <c r="EM1463" i="1"/>
  <c r="EM1462" i="1"/>
  <c r="EM1461" i="1"/>
  <c r="EM1460" i="1"/>
  <c r="EM1459" i="1"/>
  <c r="EM1458" i="1"/>
  <c r="EM1457" i="1"/>
  <c r="EM1456" i="1"/>
  <c r="EM1455" i="1"/>
  <c r="EI1455" i="1"/>
  <c r="EG1455" i="1"/>
  <c r="EE1455" i="1"/>
  <c r="EC1455" i="1"/>
  <c r="ED1455" i="1" s="1"/>
  <c r="EB1455" i="1"/>
  <c r="E1455" i="1"/>
  <c r="F1455" i="1" s="1"/>
  <c r="G1455" i="1" s="1"/>
  <c r="EM1454" i="1"/>
  <c r="EM1453" i="1"/>
  <c r="EM1452" i="1"/>
  <c r="EM1451" i="1"/>
  <c r="EM1450" i="1"/>
  <c r="EM1449" i="1"/>
  <c r="EM1448" i="1"/>
  <c r="EM1447" i="1"/>
  <c r="EM1446" i="1"/>
  <c r="EM1445" i="1"/>
  <c r="EM1444" i="1"/>
  <c r="EM1443" i="1"/>
  <c r="EM1442" i="1"/>
  <c r="EI1442" i="1"/>
  <c r="EG1442" i="1"/>
  <c r="EE1442" i="1"/>
  <c r="EC1442" i="1"/>
  <c r="ED1442" i="1" s="1"/>
  <c r="EB1442" i="1"/>
  <c r="G1442" i="1"/>
  <c r="F1442" i="1"/>
  <c r="E1442" i="1"/>
  <c r="EM1441" i="1"/>
  <c r="EM1440" i="1"/>
  <c r="EM1439" i="1"/>
  <c r="EM1438" i="1"/>
  <c r="EM1437" i="1"/>
  <c r="EM1436" i="1"/>
  <c r="EM1435" i="1"/>
  <c r="EI1435" i="1"/>
  <c r="EG1435" i="1"/>
  <c r="EE1435" i="1"/>
  <c r="EC1435" i="1"/>
  <c r="ED1435" i="1" s="1"/>
  <c r="EB1435" i="1"/>
  <c r="G1435" i="1"/>
  <c r="F1435" i="1"/>
  <c r="E1435" i="1"/>
  <c r="EM1434" i="1"/>
  <c r="EM1433" i="1"/>
  <c r="EM1432" i="1"/>
  <c r="EM1431" i="1"/>
  <c r="EM1430" i="1"/>
  <c r="EM1429" i="1"/>
  <c r="EM1428" i="1"/>
  <c r="EM1427" i="1"/>
  <c r="EM1426" i="1"/>
  <c r="EM1425" i="1"/>
  <c r="EM1424" i="1"/>
  <c r="EM1423" i="1"/>
  <c r="EM1422" i="1"/>
  <c r="EM1421" i="1"/>
  <c r="EM1420" i="1"/>
  <c r="EI1420" i="1"/>
  <c r="EG1420" i="1"/>
  <c r="EE1420" i="1"/>
  <c r="EC1420" i="1"/>
  <c r="ED1420" i="1" s="1"/>
  <c r="EB1420" i="1"/>
  <c r="G1420" i="1"/>
  <c r="F1420" i="1"/>
  <c r="E1420" i="1"/>
  <c r="EM1419" i="1"/>
  <c r="EM1418" i="1"/>
  <c r="EM1417" i="1"/>
  <c r="EM1416" i="1"/>
  <c r="EM1415" i="1"/>
  <c r="EM1414" i="1"/>
  <c r="EM1413" i="1"/>
  <c r="EM1412" i="1"/>
  <c r="EM1411" i="1"/>
  <c r="EM1410" i="1"/>
  <c r="EM1409" i="1"/>
  <c r="EI1409" i="1"/>
  <c r="EG1409" i="1"/>
  <c r="EE1409" i="1"/>
  <c r="ED1409" i="1"/>
  <c r="EC1409" i="1"/>
  <c r="EB1409" i="1"/>
  <c r="E1409" i="1"/>
  <c r="F1409" i="1" s="1"/>
  <c r="G1409" i="1" s="1"/>
  <c r="EM1408" i="1"/>
  <c r="EM1407" i="1"/>
  <c r="EM1406" i="1"/>
  <c r="EM1405" i="1"/>
  <c r="EM1404" i="1"/>
  <c r="EM1403" i="1"/>
  <c r="EM1402" i="1"/>
  <c r="EI1402" i="1"/>
  <c r="EG1402" i="1"/>
  <c r="EE1402" i="1"/>
  <c r="ED1402" i="1"/>
  <c r="EC1402" i="1"/>
  <c r="EB1402" i="1"/>
  <c r="E1402" i="1"/>
  <c r="F1402" i="1" s="1"/>
  <c r="G1402" i="1" s="1"/>
  <c r="EM1401" i="1"/>
  <c r="EM1400" i="1"/>
  <c r="EM1399" i="1"/>
  <c r="EM1398" i="1"/>
  <c r="EM1397" i="1"/>
  <c r="EM1396" i="1"/>
  <c r="EM1395" i="1"/>
  <c r="EM1394" i="1"/>
  <c r="EM1393" i="1"/>
  <c r="EM1392" i="1"/>
  <c r="EI1392" i="1"/>
  <c r="EG1392" i="1"/>
  <c r="EE1392" i="1"/>
  <c r="EC1392" i="1"/>
  <c r="EB1392" i="1"/>
  <c r="ED1392" i="1" s="1"/>
  <c r="F1392" i="1"/>
  <c r="G1392" i="1" s="1"/>
  <c r="E1392" i="1"/>
  <c r="EM1391" i="1"/>
  <c r="EM1390" i="1"/>
  <c r="EM1389" i="1"/>
  <c r="EM1388" i="1"/>
  <c r="EM1387" i="1"/>
  <c r="EM1386" i="1"/>
  <c r="EM1385" i="1"/>
  <c r="EM1384" i="1"/>
  <c r="EM1383" i="1"/>
  <c r="EM1382" i="1"/>
  <c r="EI1382" i="1"/>
  <c r="EG1382" i="1"/>
  <c r="EE1382" i="1"/>
  <c r="EC1382" i="1"/>
  <c r="EB1382" i="1"/>
  <c r="ED1382" i="1" s="1"/>
  <c r="E1382" i="1"/>
  <c r="F1382" i="1" s="1"/>
  <c r="G1382" i="1" s="1"/>
  <c r="EM1381" i="1"/>
  <c r="EM1380" i="1"/>
  <c r="EM1379" i="1"/>
  <c r="EM1378" i="1"/>
  <c r="EM1377" i="1"/>
  <c r="EM1376" i="1"/>
  <c r="EM1375" i="1"/>
  <c r="EM1374" i="1"/>
  <c r="EM1373" i="1"/>
  <c r="EM1372" i="1"/>
  <c r="EM1371" i="1"/>
  <c r="EM1370" i="1"/>
  <c r="EM1369" i="1"/>
  <c r="EM1368" i="1"/>
  <c r="EM1367" i="1"/>
  <c r="EM1366" i="1"/>
  <c r="EM1365" i="1"/>
  <c r="EM1364" i="1"/>
  <c r="EM1363" i="1"/>
  <c r="EM1362" i="1"/>
  <c r="EI1362" i="1"/>
  <c r="EG1362" i="1"/>
  <c r="EE1362" i="1"/>
  <c r="EC1362" i="1"/>
  <c r="EB1362" i="1"/>
  <c r="ED1362" i="1" s="1"/>
  <c r="F1362" i="1"/>
  <c r="G1362" i="1" s="1"/>
  <c r="E1362" i="1"/>
  <c r="EM1361" i="1"/>
  <c r="EM1360" i="1"/>
  <c r="EM1359" i="1"/>
  <c r="EM1358" i="1"/>
  <c r="EM1357" i="1"/>
  <c r="EM1356" i="1"/>
  <c r="EM1355" i="1"/>
  <c r="EM1354" i="1"/>
  <c r="EM1353" i="1"/>
  <c r="EI1353" i="1"/>
  <c r="EG1353" i="1"/>
  <c r="EE1353" i="1"/>
  <c r="ED1353" i="1"/>
  <c r="EC1353" i="1"/>
  <c r="EB1353" i="1"/>
  <c r="E1353" i="1"/>
  <c r="F1353" i="1" s="1"/>
  <c r="G1353" i="1" s="1"/>
  <c r="EM1352" i="1"/>
  <c r="EM1351" i="1"/>
  <c r="EM1350" i="1"/>
  <c r="EM1349" i="1"/>
  <c r="EM1348" i="1"/>
  <c r="EM1347" i="1"/>
  <c r="EM1346" i="1"/>
  <c r="EI1346" i="1"/>
  <c r="EG1346" i="1"/>
  <c r="EE1346" i="1"/>
  <c r="ED1346" i="1"/>
  <c r="EC1346" i="1"/>
  <c r="EB1346" i="1"/>
  <c r="E1346" i="1"/>
  <c r="F1346" i="1" s="1"/>
  <c r="G1346" i="1" s="1"/>
  <c r="EM1345" i="1"/>
  <c r="EM1344" i="1"/>
  <c r="EM1343" i="1"/>
  <c r="EM1342" i="1"/>
  <c r="EM1341" i="1"/>
  <c r="EM1340" i="1"/>
  <c r="EM1339" i="1"/>
  <c r="EM1338" i="1"/>
  <c r="EM1337" i="1"/>
  <c r="EM1336" i="1"/>
  <c r="EI1336" i="1"/>
  <c r="EG1336" i="1"/>
  <c r="EE1336" i="1"/>
  <c r="ED1336" i="1"/>
  <c r="EC1336" i="1"/>
  <c r="EB1336" i="1"/>
  <c r="E1336" i="1"/>
  <c r="F1336" i="1" s="1"/>
  <c r="G1336" i="1" s="1"/>
  <c r="EM1335" i="1"/>
  <c r="EM1334" i="1"/>
  <c r="EM1333" i="1"/>
  <c r="EM1332" i="1"/>
  <c r="EM1331" i="1"/>
  <c r="EM1330" i="1"/>
  <c r="EI1330" i="1"/>
  <c r="EG1330" i="1"/>
  <c r="EE1330" i="1"/>
  <c r="ED1330" i="1"/>
  <c r="EC1330" i="1"/>
  <c r="EB1330" i="1"/>
  <c r="E1330" i="1"/>
  <c r="F1330" i="1" s="1"/>
  <c r="G1330" i="1" s="1"/>
  <c r="EM1329" i="1"/>
  <c r="EM1328" i="1"/>
  <c r="EM1327" i="1"/>
  <c r="EM1326" i="1"/>
  <c r="EM1325" i="1"/>
  <c r="EM1324" i="1"/>
  <c r="EM1323" i="1"/>
  <c r="EM1322" i="1"/>
  <c r="EM1321" i="1"/>
  <c r="EM1320" i="1"/>
  <c r="EI1320" i="1"/>
  <c r="EG1320" i="1"/>
  <c r="EE1320" i="1"/>
  <c r="EC1320" i="1"/>
  <c r="EB1320" i="1"/>
  <c r="G1320" i="1"/>
  <c r="E1320" i="1"/>
  <c r="F1320" i="1" s="1"/>
  <c r="EM1319" i="1"/>
  <c r="EM1318" i="1"/>
  <c r="EM1317" i="1"/>
  <c r="EM1316" i="1"/>
  <c r="EM1315" i="1"/>
  <c r="EM1314" i="1"/>
  <c r="EM1313" i="1"/>
  <c r="EM1312" i="1"/>
  <c r="EM1311" i="1"/>
  <c r="EM1310" i="1"/>
  <c r="EM1309" i="1"/>
  <c r="EM1308" i="1"/>
  <c r="EM1307" i="1"/>
  <c r="EM1306" i="1"/>
  <c r="EM1305" i="1"/>
  <c r="EI1305" i="1"/>
  <c r="EG1305" i="1"/>
  <c r="EE1305" i="1"/>
  <c r="EC1305" i="1"/>
  <c r="EB1305" i="1"/>
  <c r="G1305" i="1"/>
  <c r="E1305" i="1"/>
  <c r="F1305" i="1" s="1"/>
  <c r="EM1304" i="1"/>
  <c r="EI1304" i="1"/>
  <c r="EG1304" i="1"/>
  <c r="EE1304" i="1"/>
  <c r="ED1304" i="1"/>
  <c r="EC1304" i="1"/>
  <c r="EB1304" i="1"/>
  <c r="G1304" i="1"/>
  <c r="F1304" i="1"/>
  <c r="E1304" i="1"/>
  <c r="EM1303" i="1"/>
  <c r="EM1302" i="1"/>
  <c r="EM1301" i="1"/>
  <c r="EM1300" i="1"/>
  <c r="EM1299" i="1"/>
  <c r="EM1298" i="1"/>
  <c r="EM1297" i="1"/>
  <c r="EI1297" i="1"/>
  <c r="EG1297" i="1"/>
  <c r="EE1297" i="1"/>
  <c r="ED1297" i="1"/>
  <c r="EC1297" i="1"/>
  <c r="EB1297" i="1"/>
  <c r="G1297" i="1"/>
  <c r="F1297" i="1"/>
  <c r="E1297" i="1"/>
  <c r="EM1296" i="1"/>
  <c r="EM1295" i="1"/>
  <c r="EM1294" i="1"/>
  <c r="EM1293" i="1"/>
  <c r="EM1292" i="1"/>
  <c r="EM1291" i="1"/>
  <c r="EM1290" i="1"/>
  <c r="EM1289" i="1"/>
  <c r="EM1288" i="1"/>
  <c r="EM1287" i="1"/>
  <c r="EM1286" i="1"/>
  <c r="EM1285" i="1"/>
  <c r="EI1285" i="1"/>
  <c r="EG1285" i="1"/>
  <c r="EE1285" i="1"/>
  <c r="EC1285" i="1"/>
  <c r="EB1285" i="1"/>
  <c r="ED1285" i="1" s="1"/>
  <c r="F1285" i="1"/>
  <c r="G1285" i="1" s="1"/>
  <c r="E1285" i="1"/>
  <c r="EM1284" i="1"/>
  <c r="EM1283" i="1"/>
  <c r="EM1282" i="1"/>
  <c r="EM1281" i="1"/>
  <c r="EM1280" i="1"/>
  <c r="EM1279" i="1"/>
  <c r="EM1278" i="1"/>
  <c r="EM1277" i="1"/>
  <c r="EM1276" i="1"/>
  <c r="EM1275" i="1"/>
  <c r="EM1274" i="1"/>
  <c r="EM1273" i="1"/>
  <c r="EM1272" i="1"/>
  <c r="EI1272" i="1"/>
  <c r="EG1272" i="1"/>
  <c r="EE1272" i="1"/>
  <c r="ED1272" i="1"/>
  <c r="EC1272" i="1"/>
  <c r="EB1272" i="1"/>
  <c r="E1272" i="1"/>
  <c r="F1272" i="1" s="1"/>
  <c r="G1272" i="1" s="1"/>
  <c r="EM1271" i="1"/>
  <c r="EM1270" i="1"/>
  <c r="EM1269" i="1"/>
  <c r="EM1268" i="1"/>
  <c r="EM1267" i="1"/>
  <c r="EM1266" i="1"/>
  <c r="EM1265" i="1"/>
  <c r="EM1264" i="1"/>
  <c r="EM1263" i="1"/>
  <c r="EM1262" i="1"/>
  <c r="EM1261" i="1"/>
  <c r="EM1260" i="1"/>
  <c r="EM1259" i="1"/>
  <c r="EI1259" i="1"/>
  <c r="EG1259" i="1"/>
  <c r="EE1259" i="1"/>
  <c r="ED1259" i="1"/>
  <c r="EC1259" i="1"/>
  <c r="EB1259" i="1"/>
  <c r="E1259" i="1"/>
  <c r="F1259" i="1" s="1"/>
  <c r="G1259" i="1" s="1"/>
  <c r="EM1258" i="1"/>
  <c r="EM1257" i="1"/>
  <c r="EM1256" i="1"/>
  <c r="EM1255" i="1"/>
  <c r="EM1254" i="1"/>
  <c r="EM1253" i="1"/>
  <c r="EM1252" i="1"/>
  <c r="EM1251" i="1"/>
  <c r="EM1250" i="1"/>
  <c r="EM1249" i="1"/>
  <c r="EI1249" i="1"/>
  <c r="EG1249" i="1"/>
  <c r="EE1249" i="1"/>
  <c r="ED1249" i="1"/>
  <c r="EC1249" i="1"/>
  <c r="EB1249" i="1"/>
  <c r="G1249" i="1"/>
  <c r="F1249" i="1"/>
  <c r="E1249" i="1"/>
  <c r="EM1248" i="1"/>
  <c r="EM1247" i="1"/>
  <c r="EM1246" i="1"/>
  <c r="EM1245" i="1"/>
  <c r="EM1244" i="1"/>
  <c r="EI1244" i="1"/>
  <c r="EE1244" i="1"/>
  <c r="EC1244" i="1"/>
  <c r="E1244" i="1"/>
  <c r="F1244" i="1" s="1"/>
  <c r="G1244" i="1" s="1"/>
  <c r="EM1243" i="1"/>
  <c r="EM1242" i="1"/>
  <c r="EM1241" i="1"/>
  <c r="EM1240" i="1"/>
  <c r="EM1239" i="1"/>
  <c r="EM1238" i="1"/>
  <c r="EM1237" i="1"/>
  <c r="EM1236" i="1"/>
  <c r="EM1235" i="1"/>
  <c r="EM1234" i="1"/>
  <c r="EM1233" i="1"/>
  <c r="EM1232" i="1"/>
  <c r="EI1232" i="1"/>
  <c r="EE1232" i="1"/>
  <c r="EC1232" i="1"/>
  <c r="G1232" i="1"/>
  <c r="F1232" i="1"/>
  <c r="E1232" i="1"/>
  <c r="EM1231" i="1"/>
  <c r="EM1230" i="1"/>
  <c r="EM1229" i="1"/>
  <c r="EM1228" i="1"/>
  <c r="EM1227" i="1"/>
  <c r="EM1226" i="1"/>
  <c r="EM1225" i="1"/>
  <c r="EM1224" i="1"/>
  <c r="EI1224" i="1"/>
  <c r="EE1224" i="1"/>
  <c r="EC1224" i="1"/>
  <c r="E1224" i="1"/>
  <c r="F1224" i="1" s="1"/>
  <c r="G1224" i="1" s="1"/>
  <c r="EM1223" i="1"/>
  <c r="EM1222" i="1"/>
  <c r="EM1221" i="1"/>
  <c r="EM1220" i="1"/>
  <c r="EM1219" i="1"/>
  <c r="EM1218" i="1"/>
  <c r="EM1217" i="1"/>
  <c r="EI1217" i="1"/>
  <c r="EE1217" i="1"/>
  <c r="EC1217" i="1"/>
  <c r="E1217" i="1"/>
  <c r="F1217" i="1" s="1"/>
  <c r="G1217" i="1" s="1"/>
  <c r="EM1216" i="1"/>
  <c r="EM1215" i="1"/>
  <c r="EM1214" i="1"/>
  <c r="EM1213" i="1"/>
  <c r="EM1212" i="1"/>
  <c r="EM1211" i="1"/>
  <c r="EI1211" i="1"/>
  <c r="EE1211" i="1"/>
  <c r="EC1211" i="1"/>
  <c r="F1211" i="1"/>
  <c r="G1211" i="1" s="1"/>
  <c r="E1211" i="1"/>
  <c r="EM1210" i="1"/>
  <c r="EM1209" i="1"/>
  <c r="EM1208" i="1"/>
  <c r="EM1207" i="1"/>
  <c r="EM1206" i="1"/>
  <c r="EM1205" i="1"/>
  <c r="EI1205" i="1"/>
  <c r="EE1205" i="1"/>
  <c r="EC1205" i="1"/>
  <c r="F1205" i="1"/>
  <c r="G1205" i="1" s="1"/>
  <c r="E1205" i="1"/>
  <c r="EM1204" i="1"/>
  <c r="EM1203" i="1"/>
  <c r="EI1203" i="1"/>
  <c r="EE1203" i="1"/>
  <c r="EC1203" i="1"/>
  <c r="F1203" i="1"/>
  <c r="G1203" i="1" s="1"/>
  <c r="E1203" i="1"/>
  <c r="EM1202" i="1"/>
  <c r="EM1201" i="1"/>
  <c r="EM1200" i="1"/>
  <c r="EM1199" i="1"/>
  <c r="EM1198" i="1"/>
  <c r="EI1198" i="1"/>
  <c r="EE1198" i="1"/>
  <c r="EC1198" i="1"/>
  <c r="E1198" i="1"/>
  <c r="F1198" i="1" s="1"/>
  <c r="G1198" i="1" s="1"/>
  <c r="EM1197" i="1"/>
  <c r="EM1196" i="1"/>
  <c r="EM1195" i="1"/>
  <c r="EM1194" i="1"/>
  <c r="EM1193" i="1"/>
  <c r="EM1192" i="1"/>
  <c r="EM1191" i="1"/>
  <c r="EM1190" i="1"/>
  <c r="EM1189" i="1"/>
  <c r="EM1188" i="1"/>
  <c r="EM1187" i="1"/>
  <c r="EM1186" i="1"/>
  <c r="EI1186" i="1"/>
  <c r="EE1186" i="1"/>
  <c r="EC1186" i="1"/>
  <c r="E1186" i="1"/>
  <c r="F1186" i="1" s="1"/>
  <c r="G1186" i="1" s="1"/>
  <c r="EM1185" i="1"/>
  <c r="EM1184" i="1"/>
  <c r="EM1183" i="1"/>
  <c r="EM1182" i="1"/>
  <c r="EM1181" i="1"/>
  <c r="EM1180" i="1"/>
  <c r="EM1179" i="1"/>
  <c r="EM1178" i="1"/>
  <c r="EI1178" i="1"/>
  <c r="EE1178" i="1"/>
  <c r="EC1178" i="1"/>
  <c r="E1178" i="1"/>
  <c r="F1178" i="1" s="1"/>
  <c r="G1178" i="1" s="1"/>
  <c r="EM1177" i="1"/>
  <c r="EM1176" i="1"/>
  <c r="EM1175" i="1"/>
  <c r="EM1174" i="1"/>
  <c r="EM1173" i="1"/>
  <c r="EM1172" i="1"/>
  <c r="EM1171" i="1"/>
  <c r="EI1171" i="1"/>
  <c r="EE1171" i="1"/>
  <c r="EC1171" i="1"/>
  <c r="F1171" i="1"/>
  <c r="G1171" i="1" s="1"/>
  <c r="E1171" i="1"/>
  <c r="EM1170" i="1"/>
  <c r="EM1169" i="1"/>
  <c r="EM1168" i="1"/>
  <c r="EM1167" i="1"/>
  <c r="EI1167" i="1"/>
  <c r="EE1167" i="1"/>
  <c r="EC1167" i="1"/>
  <c r="G1167" i="1"/>
  <c r="F1167" i="1"/>
  <c r="E1167" i="1"/>
  <c r="EM1166" i="1"/>
  <c r="EM1165" i="1"/>
  <c r="EM1164" i="1"/>
  <c r="EI1164" i="1"/>
  <c r="EE1164" i="1"/>
  <c r="EC1164" i="1"/>
  <c r="E1164" i="1"/>
  <c r="F1164" i="1" s="1"/>
  <c r="G1164" i="1" s="1"/>
  <c r="EM1163" i="1"/>
  <c r="EM1162" i="1"/>
  <c r="EI1162" i="1"/>
  <c r="EE1162" i="1"/>
  <c r="EC1162" i="1"/>
  <c r="G1162" i="1"/>
  <c r="E1162" i="1"/>
  <c r="F1162" i="1" s="1"/>
  <c r="EM1161" i="1"/>
  <c r="EM1160" i="1"/>
  <c r="EI1160" i="1"/>
  <c r="EE1160" i="1"/>
  <c r="EC1160" i="1"/>
  <c r="E1160" i="1"/>
  <c r="F1160" i="1" s="1"/>
  <c r="G1160" i="1" s="1"/>
  <c r="EM1159" i="1"/>
  <c r="EM1158" i="1"/>
  <c r="EM1157" i="1"/>
  <c r="EM1156" i="1"/>
  <c r="EI1156" i="1"/>
  <c r="EE1156" i="1"/>
  <c r="EC1156" i="1"/>
  <c r="G1156" i="1"/>
  <c r="F1156" i="1"/>
  <c r="E1156" i="1"/>
  <c r="EM1155" i="1"/>
  <c r="EM1154" i="1"/>
  <c r="EI1154" i="1"/>
  <c r="EE1154" i="1"/>
  <c r="EC1154" i="1"/>
  <c r="E1154" i="1"/>
  <c r="F1154" i="1" s="1"/>
  <c r="G1154" i="1" s="1"/>
  <c r="EM1153" i="1"/>
  <c r="EM1152" i="1"/>
  <c r="EM1151" i="1"/>
  <c r="EM1150" i="1"/>
  <c r="EM1149" i="1"/>
  <c r="EM1148" i="1"/>
  <c r="EM1147" i="1"/>
  <c r="EI1147" i="1"/>
  <c r="EE1147" i="1"/>
  <c r="EC1147" i="1"/>
  <c r="G1147" i="1"/>
  <c r="F1147" i="1"/>
  <c r="E1147" i="1"/>
  <c r="EM1146" i="1"/>
  <c r="EM1145" i="1"/>
  <c r="EM1144" i="1"/>
  <c r="EM1143" i="1"/>
  <c r="EM1142" i="1"/>
  <c r="EM1141" i="1"/>
  <c r="EI1141" i="1"/>
  <c r="EE1141" i="1"/>
  <c r="EC1141" i="1"/>
  <c r="F1141" i="1"/>
  <c r="G1141" i="1" s="1"/>
  <c r="E1141" i="1"/>
  <c r="EM1140" i="1"/>
  <c r="EM1139" i="1"/>
  <c r="EI1139" i="1"/>
  <c r="EE1139" i="1"/>
  <c r="EC1139" i="1"/>
  <c r="G1139" i="1"/>
  <c r="F1139" i="1"/>
  <c r="E1139" i="1"/>
  <c r="EM1138" i="1"/>
  <c r="EM1137" i="1"/>
  <c r="EI1137" i="1"/>
  <c r="EE1137" i="1"/>
  <c r="EC1137" i="1"/>
  <c r="F1137" i="1"/>
  <c r="G1137" i="1" s="1"/>
  <c r="E1137" i="1"/>
  <c r="EM1136" i="1"/>
  <c r="EM1135" i="1"/>
  <c r="EI1135" i="1"/>
  <c r="EE1135" i="1"/>
  <c r="EC1135" i="1"/>
  <c r="G1135" i="1"/>
  <c r="F1135" i="1"/>
  <c r="E1135" i="1"/>
  <c r="EM1134" i="1"/>
  <c r="EM1133" i="1"/>
  <c r="EM1132" i="1"/>
  <c r="EM1131" i="1"/>
  <c r="EM1130" i="1"/>
  <c r="EM1129" i="1"/>
  <c r="EM1128" i="1"/>
  <c r="EI1128" i="1"/>
  <c r="EE1128" i="1"/>
  <c r="EC1128" i="1"/>
  <c r="E1128" i="1"/>
  <c r="F1128" i="1" s="1"/>
  <c r="G1128" i="1" s="1"/>
  <c r="EM1127" i="1"/>
  <c r="EM1126" i="1"/>
  <c r="EM1125" i="1"/>
  <c r="EI1125" i="1"/>
  <c r="EE1125" i="1"/>
  <c r="EC1125" i="1"/>
  <c r="F1125" i="1"/>
  <c r="G1125" i="1" s="1"/>
  <c r="E1125" i="1"/>
  <c r="EM1124" i="1"/>
  <c r="EM1123" i="1"/>
  <c r="EM1122" i="1"/>
  <c r="EM1121" i="1"/>
  <c r="EM1120" i="1"/>
  <c r="EM1119" i="1"/>
  <c r="EM1118" i="1"/>
  <c r="EM1117" i="1"/>
  <c r="EM1116" i="1"/>
  <c r="EM1115" i="1"/>
  <c r="EM1114" i="1"/>
  <c r="EM1113" i="1"/>
  <c r="EI1113" i="1"/>
  <c r="EE1113" i="1"/>
  <c r="EC1113" i="1"/>
  <c r="F1113" i="1"/>
  <c r="G1113" i="1" s="1"/>
  <c r="E1113" i="1"/>
  <c r="EM1112" i="1"/>
  <c r="EM1111" i="1"/>
  <c r="EM1110" i="1"/>
  <c r="EM1109" i="1"/>
  <c r="EM1108" i="1"/>
  <c r="EM1107" i="1"/>
  <c r="EM1106" i="1"/>
  <c r="EM1105" i="1"/>
  <c r="EM1104" i="1"/>
  <c r="EM1103" i="1"/>
  <c r="EI1103" i="1"/>
  <c r="EE1103" i="1"/>
  <c r="EC1103" i="1"/>
  <c r="G1103" i="1"/>
  <c r="F1103" i="1"/>
  <c r="E1103" i="1"/>
  <c r="EM1102" i="1"/>
  <c r="EM1101" i="1"/>
  <c r="EM1100" i="1"/>
  <c r="EM1099" i="1"/>
  <c r="EM1098" i="1"/>
  <c r="EM1097" i="1"/>
  <c r="EM1096" i="1"/>
  <c r="EM1095" i="1"/>
  <c r="EI1095" i="1"/>
  <c r="EE1095" i="1"/>
  <c r="EC1095" i="1"/>
  <c r="E1095" i="1"/>
  <c r="F1095" i="1" s="1"/>
  <c r="G1095" i="1" s="1"/>
  <c r="EM1094" i="1"/>
  <c r="EM1093" i="1"/>
  <c r="EM1092" i="1"/>
  <c r="EI1092" i="1"/>
  <c r="EE1092" i="1"/>
  <c r="EC1092" i="1"/>
  <c r="G1092" i="1"/>
  <c r="F1092" i="1"/>
  <c r="E1092" i="1"/>
  <c r="EM1091" i="1"/>
  <c r="EM1090" i="1"/>
  <c r="EM1089" i="1"/>
  <c r="EM1088" i="1"/>
  <c r="EM1087" i="1"/>
  <c r="EM1086" i="1"/>
  <c r="EM1085" i="1"/>
  <c r="EI1085" i="1"/>
  <c r="EE1085" i="1"/>
  <c r="EC1085" i="1"/>
  <c r="G1085" i="1"/>
  <c r="F1085" i="1"/>
  <c r="E1085" i="1"/>
  <c r="EM1084" i="1"/>
  <c r="EM1083" i="1"/>
  <c r="EI1083" i="1"/>
  <c r="EE1083" i="1"/>
  <c r="EC1083" i="1"/>
  <c r="G1083" i="1"/>
  <c r="F1083" i="1"/>
  <c r="E1083" i="1"/>
  <c r="EM1082" i="1"/>
  <c r="EM1081" i="1"/>
  <c r="EI1081" i="1"/>
  <c r="EE1081" i="1"/>
  <c r="EC1081" i="1"/>
  <c r="G1081" i="1"/>
  <c r="F1081" i="1"/>
  <c r="E1081" i="1"/>
  <c r="EM1080" i="1"/>
  <c r="EM1079" i="1"/>
  <c r="EI1079" i="1"/>
  <c r="EE1079" i="1"/>
  <c r="EC1079" i="1"/>
  <c r="G1079" i="1"/>
  <c r="F1079" i="1"/>
  <c r="E1079" i="1"/>
  <c r="EM1078" i="1"/>
  <c r="EM1077" i="1"/>
  <c r="EI1077" i="1"/>
  <c r="EE1077" i="1"/>
  <c r="EC1077" i="1"/>
  <c r="G1077" i="1"/>
  <c r="F1077" i="1"/>
  <c r="E1077" i="1"/>
  <c r="EM1076" i="1"/>
  <c r="EM1075" i="1"/>
  <c r="EI1075" i="1"/>
  <c r="EE1075" i="1"/>
  <c r="EC1075" i="1"/>
  <c r="G1075" i="1"/>
  <c r="F1075" i="1"/>
  <c r="E1075" i="1"/>
  <c r="EM1074" i="1"/>
  <c r="EM1073" i="1"/>
  <c r="EI1073" i="1"/>
  <c r="EE1073" i="1"/>
  <c r="EC1073" i="1"/>
  <c r="G1073" i="1"/>
  <c r="F1073" i="1"/>
  <c r="E1073" i="1"/>
  <c r="EM1072" i="1"/>
  <c r="EM1071" i="1"/>
  <c r="EI1071" i="1"/>
  <c r="EE1071" i="1"/>
  <c r="EC1071" i="1"/>
  <c r="F1071" i="1"/>
  <c r="G1071" i="1" s="1"/>
  <c r="E1071" i="1"/>
  <c r="EM1070" i="1"/>
  <c r="EM1069" i="1"/>
  <c r="EI1069" i="1"/>
  <c r="EE1069" i="1"/>
  <c r="EC1069" i="1"/>
  <c r="G1069" i="1"/>
  <c r="F1069" i="1"/>
  <c r="E1069" i="1"/>
  <c r="EM1068" i="1"/>
  <c r="EM1067" i="1"/>
  <c r="EI1067" i="1"/>
  <c r="EE1067" i="1"/>
  <c r="EC1067" i="1"/>
  <c r="G1067" i="1"/>
  <c r="F1067" i="1"/>
  <c r="E1067" i="1"/>
  <c r="EM1066" i="1"/>
  <c r="EM1065" i="1"/>
  <c r="EM1064" i="1"/>
  <c r="EM1063" i="1"/>
  <c r="EM1062" i="1"/>
  <c r="EM1061" i="1"/>
  <c r="EM1060" i="1"/>
  <c r="EI1060" i="1"/>
  <c r="EE1060" i="1"/>
  <c r="EC1060" i="1"/>
  <c r="E1060" i="1"/>
  <c r="F1060" i="1" s="1"/>
  <c r="G1060" i="1" s="1"/>
  <c r="EM1059" i="1"/>
  <c r="EM1058" i="1"/>
  <c r="EM1057" i="1"/>
  <c r="EM1056" i="1"/>
  <c r="EM1055" i="1"/>
  <c r="EM1054" i="1"/>
  <c r="EM1053" i="1"/>
  <c r="EM1052" i="1"/>
  <c r="EM1051" i="1"/>
  <c r="EI1051" i="1"/>
  <c r="EE1051" i="1"/>
  <c r="EC1051" i="1"/>
  <c r="G1051" i="1"/>
  <c r="F1051" i="1"/>
  <c r="E1051" i="1"/>
  <c r="EM1050" i="1"/>
  <c r="EM1049" i="1"/>
  <c r="EM1048" i="1"/>
  <c r="EM1047" i="1"/>
  <c r="EM1046" i="1"/>
  <c r="EM1045" i="1"/>
  <c r="EI1045" i="1"/>
  <c r="EE1045" i="1"/>
  <c r="EC1045" i="1"/>
  <c r="G1045" i="1"/>
  <c r="F1045" i="1"/>
  <c r="E1045" i="1"/>
  <c r="EM1044" i="1"/>
  <c r="EM1043" i="1"/>
  <c r="EM1042" i="1"/>
  <c r="EI1042" i="1"/>
  <c r="EE1042" i="1"/>
  <c r="EC1042" i="1"/>
  <c r="G1042" i="1"/>
  <c r="E1042" i="1"/>
  <c r="F1042" i="1" s="1"/>
  <c r="EM1041" i="1"/>
  <c r="EM1040" i="1"/>
  <c r="EM1039" i="1"/>
  <c r="EI1039" i="1"/>
  <c r="EE1039" i="1"/>
  <c r="EC1039" i="1"/>
  <c r="F1039" i="1"/>
  <c r="G1039" i="1" s="1"/>
  <c r="E1039" i="1"/>
  <c r="EM1038" i="1"/>
  <c r="EM1037" i="1"/>
  <c r="EM1036" i="1"/>
  <c r="EM1035" i="1"/>
  <c r="EM1034" i="1"/>
  <c r="EM1033" i="1"/>
  <c r="EM1032" i="1"/>
  <c r="EM1031" i="1"/>
  <c r="EI1031" i="1"/>
  <c r="EE1031" i="1"/>
  <c r="EC1031" i="1"/>
  <c r="G1031" i="1"/>
  <c r="F1031" i="1"/>
  <c r="E1031" i="1"/>
  <c r="EM1030" i="1"/>
  <c r="EM1029" i="1"/>
  <c r="EM1028" i="1"/>
  <c r="EM1027" i="1"/>
  <c r="EM1026" i="1"/>
  <c r="EM1025" i="1"/>
  <c r="EI1025" i="1"/>
  <c r="EE1025" i="1"/>
  <c r="EC1025" i="1"/>
  <c r="G1025" i="1"/>
  <c r="F1025" i="1"/>
  <c r="E1025" i="1"/>
  <c r="EM1024" i="1"/>
  <c r="EM1023" i="1"/>
  <c r="EM1022" i="1"/>
  <c r="EM1021" i="1"/>
  <c r="EM1020" i="1"/>
  <c r="EM1019" i="1"/>
  <c r="EI1019" i="1"/>
  <c r="EE1019" i="1"/>
  <c r="EC1019" i="1"/>
  <c r="G1019" i="1"/>
  <c r="F1019" i="1"/>
  <c r="E1019" i="1"/>
  <c r="EM1018" i="1"/>
  <c r="EM1017" i="1"/>
  <c r="EM1016" i="1"/>
  <c r="EI1016" i="1"/>
  <c r="EE1016" i="1"/>
  <c r="EC1016" i="1"/>
  <c r="E1016" i="1"/>
  <c r="F1016" i="1" s="1"/>
  <c r="G1016" i="1" s="1"/>
  <c r="EM1015" i="1"/>
  <c r="EI1015" i="1"/>
  <c r="EG1015" i="1"/>
  <c r="EE1015" i="1"/>
  <c r="EC1015" i="1"/>
  <c r="EB1015" i="1"/>
  <c r="EM1014" i="1"/>
  <c r="EM1013" i="1"/>
  <c r="EI1013" i="1"/>
  <c r="EE1013" i="1"/>
  <c r="EC1013" i="1"/>
  <c r="E1013" i="1"/>
  <c r="F1013" i="1" s="1"/>
  <c r="G1013" i="1" s="1"/>
  <c r="EM1012" i="1"/>
  <c r="EM1011" i="1"/>
  <c r="EM1010" i="1"/>
  <c r="EM1009" i="1"/>
  <c r="EM1008" i="1"/>
  <c r="EM1007" i="1"/>
  <c r="EI1007" i="1"/>
  <c r="EE1007" i="1"/>
  <c r="EC1007" i="1"/>
  <c r="E1007" i="1"/>
  <c r="F1007" i="1" s="1"/>
  <c r="G1007" i="1" s="1"/>
  <c r="EM1006" i="1"/>
  <c r="EM1005" i="1"/>
  <c r="EM1004" i="1"/>
  <c r="EI1004" i="1"/>
  <c r="EE1004" i="1"/>
  <c r="EC1004" i="1"/>
  <c r="G1004" i="1"/>
  <c r="F1004" i="1"/>
  <c r="E1004" i="1"/>
  <c r="EM1003" i="1"/>
  <c r="EM1002" i="1"/>
  <c r="EM1001" i="1"/>
  <c r="EM1000" i="1"/>
  <c r="EM999" i="1"/>
  <c r="EM998" i="1"/>
  <c r="EM997" i="1"/>
  <c r="EM996" i="1"/>
  <c r="EM995" i="1"/>
  <c r="EI995" i="1"/>
  <c r="EE995" i="1"/>
  <c r="EC995" i="1"/>
  <c r="F995" i="1"/>
  <c r="G995" i="1" s="1"/>
  <c r="E995" i="1"/>
  <c r="EM994" i="1"/>
  <c r="EM993" i="1"/>
  <c r="EM992" i="1"/>
  <c r="EM991" i="1"/>
  <c r="EM990" i="1"/>
  <c r="EM989" i="1"/>
  <c r="EM988" i="1"/>
  <c r="EM987" i="1"/>
  <c r="EM986" i="1"/>
  <c r="EI986" i="1"/>
  <c r="EE986" i="1"/>
  <c r="EC986" i="1"/>
  <c r="F986" i="1"/>
  <c r="G986" i="1" s="1"/>
  <c r="E986" i="1"/>
  <c r="EM985" i="1"/>
  <c r="EM984" i="1"/>
  <c r="EM983" i="1"/>
  <c r="EM982" i="1"/>
  <c r="EM981" i="1"/>
  <c r="EM980" i="1"/>
  <c r="EM979" i="1"/>
  <c r="EI979" i="1"/>
  <c r="EE979" i="1"/>
  <c r="EC979" i="1"/>
  <c r="G979" i="1"/>
  <c r="F979" i="1"/>
  <c r="E979" i="1"/>
  <c r="EM978" i="1"/>
  <c r="EM977" i="1"/>
  <c r="EM976" i="1"/>
  <c r="EM975" i="1"/>
  <c r="EM974" i="1"/>
  <c r="EM973" i="1"/>
  <c r="EM972" i="1"/>
  <c r="EM971" i="1"/>
  <c r="EM970" i="1"/>
  <c r="EM969" i="1"/>
  <c r="EI969" i="1"/>
  <c r="EE969" i="1"/>
  <c r="EC969" i="1"/>
  <c r="E969" i="1"/>
  <c r="F969" i="1" s="1"/>
  <c r="G969" i="1" s="1"/>
  <c r="EM968" i="1"/>
  <c r="EI968" i="1"/>
  <c r="EG968" i="1"/>
  <c r="EE968" i="1"/>
  <c r="EC968" i="1"/>
  <c r="EB968" i="1"/>
  <c r="ED968" i="1" s="1"/>
  <c r="EM967" i="1"/>
  <c r="EI967" i="1"/>
  <c r="EE967" i="1"/>
  <c r="EC967" i="1"/>
  <c r="E967" i="1"/>
  <c r="F967" i="1" s="1"/>
  <c r="G967" i="1" s="1"/>
  <c r="EM966" i="1"/>
  <c r="EM965" i="1"/>
  <c r="EM964" i="1"/>
  <c r="EM963" i="1"/>
  <c r="EM962" i="1"/>
  <c r="EM961" i="1"/>
  <c r="EM960" i="1"/>
  <c r="EM959" i="1"/>
  <c r="EM958" i="1"/>
  <c r="EM957" i="1"/>
  <c r="EM956" i="1"/>
  <c r="EM955" i="1"/>
  <c r="EM954" i="1"/>
  <c r="EM953" i="1"/>
  <c r="EM952" i="1"/>
  <c r="EM951" i="1"/>
  <c r="EM950" i="1"/>
  <c r="EM949" i="1"/>
  <c r="EM948" i="1"/>
  <c r="EM947" i="1"/>
  <c r="EM946" i="1"/>
  <c r="EM945" i="1"/>
  <c r="EM944" i="1"/>
  <c r="EM943" i="1"/>
  <c r="EM942" i="1"/>
  <c r="EI942" i="1"/>
  <c r="EE942" i="1"/>
  <c r="EC942" i="1"/>
  <c r="EM941" i="1"/>
  <c r="EM940" i="1"/>
  <c r="EI940" i="1"/>
  <c r="EE940" i="1"/>
  <c r="EC940" i="1"/>
  <c r="E940" i="1"/>
  <c r="F940" i="1" s="1"/>
  <c r="G940" i="1" s="1"/>
  <c r="EM939" i="1"/>
  <c r="EM938" i="1"/>
  <c r="EM937" i="1"/>
  <c r="EI937" i="1"/>
  <c r="EE937" i="1"/>
  <c r="EC937" i="1"/>
  <c r="F937" i="1"/>
  <c r="G937" i="1" s="1"/>
  <c r="E937" i="1"/>
  <c r="EM936" i="1"/>
  <c r="EM935" i="1"/>
  <c r="EI935" i="1"/>
  <c r="EE935" i="1"/>
  <c r="EC935" i="1"/>
  <c r="E935" i="1"/>
  <c r="F935" i="1" s="1"/>
  <c r="G935" i="1" s="1"/>
  <c r="EM934" i="1"/>
  <c r="EM933" i="1"/>
  <c r="EI933" i="1"/>
  <c r="EE933" i="1"/>
  <c r="EC933" i="1"/>
  <c r="E933" i="1"/>
  <c r="F933" i="1" s="1"/>
  <c r="G933" i="1" s="1"/>
  <c r="EM932" i="1"/>
  <c r="EM931" i="1"/>
  <c r="EI931" i="1"/>
  <c r="EE931" i="1"/>
  <c r="EC931" i="1"/>
  <c r="E931" i="1"/>
  <c r="F931" i="1" s="1"/>
  <c r="G931" i="1" s="1"/>
  <c r="EM930" i="1"/>
  <c r="EM929" i="1"/>
  <c r="EI929" i="1"/>
  <c r="EE929" i="1"/>
  <c r="EC929" i="1"/>
  <c r="E929" i="1"/>
  <c r="F929" i="1" s="1"/>
  <c r="G929" i="1" s="1"/>
  <c r="EM928" i="1"/>
  <c r="EM927" i="1"/>
  <c r="EI927" i="1"/>
  <c r="EE927" i="1"/>
  <c r="EC927" i="1"/>
  <c r="F927" i="1"/>
  <c r="G927" i="1" s="1"/>
  <c r="E927" i="1"/>
  <c r="EM926" i="1"/>
  <c r="EM925" i="1"/>
  <c r="EI925" i="1"/>
  <c r="EE925" i="1"/>
  <c r="EC925" i="1"/>
  <c r="E925" i="1"/>
  <c r="F925" i="1" s="1"/>
  <c r="G925" i="1" s="1"/>
  <c r="EM924" i="1"/>
  <c r="EM923" i="1"/>
  <c r="EM922" i="1"/>
  <c r="EI922" i="1"/>
  <c r="EE922" i="1"/>
  <c r="EC922" i="1"/>
  <c r="E922" i="1"/>
  <c r="F922" i="1" s="1"/>
  <c r="G922" i="1" s="1"/>
  <c r="EM921" i="1"/>
  <c r="EM920" i="1"/>
  <c r="EI920" i="1"/>
  <c r="EE920" i="1"/>
  <c r="EC920" i="1"/>
  <c r="G920" i="1"/>
  <c r="F920" i="1"/>
  <c r="E920" i="1"/>
  <c r="EM919" i="1"/>
  <c r="EM918" i="1"/>
  <c r="EI918" i="1"/>
  <c r="EE918" i="1"/>
  <c r="EC918" i="1"/>
  <c r="E918" i="1"/>
  <c r="F918" i="1" s="1"/>
  <c r="G918" i="1" s="1"/>
  <c r="EM917" i="1"/>
  <c r="EM916" i="1"/>
  <c r="EI916" i="1"/>
  <c r="EE916" i="1"/>
  <c r="EC916" i="1"/>
  <c r="G916" i="1"/>
  <c r="F916" i="1"/>
  <c r="E916" i="1"/>
  <c r="EM915" i="1"/>
  <c r="EM914" i="1"/>
  <c r="EI914" i="1"/>
  <c r="EE914" i="1"/>
  <c r="EC914" i="1"/>
  <c r="G914" i="1"/>
  <c r="F914" i="1"/>
  <c r="E914" i="1"/>
  <c r="EM913" i="1"/>
  <c r="EM912" i="1"/>
  <c r="EI912" i="1"/>
  <c r="EE912" i="1"/>
  <c r="EC912" i="1"/>
  <c r="G912" i="1"/>
  <c r="F912" i="1"/>
  <c r="E912" i="1"/>
  <c r="EM911" i="1"/>
  <c r="EM910" i="1"/>
  <c r="EI910" i="1"/>
  <c r="EE910" i="1"/>
  <c r="EC910" i="1"/>
  <c r="F910" i="1"/>
  <c r="G910" i="1" s="1"/>
  <c r="E910" i="1"/>
  <c r="EM909" i="1"/>
  <c r="EM908" i="1"/>
  <c r="EI908" i="1"/>
  <c r="EE908" i="1"/>
  <c r="EC908" i="1"/>
  <c r="G908" i="1"/>
  <c r="F908" i="1"/>
  <c r="E908" i="1"/>
  <c r="EM907" i="1"/>
  <c r="EM906" i="1"/>
  <c r="EI906" i="1"/>
  <c r="EE906" i="1"/>
  <c r="EC906" i="1"/>
  <c r="G906" i="1"/>
  <c r="F906" i="1"/>
  <c r="E906" i="1"/>
  <c r="EM905" i="1"/>
  <c r="EM904" i="1"/>
  <c r="EM903" i="1"/>
  <c r="EI903" i="1"/>
  <c r="EE903" i="1"/>
  <c r="EC903" i="1"/>
  <c r="G903" i="1"/>
  <c r="F903" i="1"/>
  <c r="E903" i="1"/>
  <c r="EM902" i="1"/>
  <c r="EM901" i="1"/>
  <c r="EI901" i="1"/>
  <c r="EE901" i="1"/>
  <c r="EC901" i="1"/>
  <c r="G901" i="1"/>
  <c r="F901" i="1"/>
  <c r="E901" i="1"/>
  <c r="EM900" i="1"/>
  <c r="EM899" i="1"/>
  <c r="EM898" i="1"/>
  <c r="EM897" i="1"/>
  <c r="EM896" i="1"/>
  <c r="EM895" i="1"/>
  <c r="EM894" i="1"/>
  <c r="EI894" i="1"/>
  <c r="EE894" i="1"/>
  <c r="EC894" i="1"/>
  <c r="G894" i="1"/>
  <c r="F894" i="1"/>
  <c r="E894" i="1"/>
  <c r="EM893" i="1"/>
  <c r="EM892" i="1"/>
  <c r="EM891" i="1"/>
  <c r="EM890" i="1"/>
  <c r="EM889" i="1"/>
  <c r="EM888" i="1"/>
  <c r="EM887" i="1"/>
  <c r="EM886" i="1"/>
  <c r="EM885" i="1"/>
  <c r="EM884" i="1"/>
  <c r="EI884" i="1"/>
  <c r="EE884" i="1"/>
  <c r="EC884" i="1"/>
  <c r="E884" i="1"/>
  <c r="F884" i="1" s="1"/>
  <c r="G884" i="1" s="1"/>
  <c r="EM883" i="1"/>
  <c r="EI883" i="1"/>
  <c r="EE883" i="1"/>
  <c r="EC883" i="1"/>
  <c r="G883" i="1"/>
  <c r="E883" i="1"/>
  <c r="F883" i="1" s="1"/>
  <c r="EM882" i="1"/>
  <c r="EM881" i="1"/>
  <c r="EI881" i="1"/>
  <c r="EE881" i="1"/>
  <c r="EC881" i="1"/>
  <c r="G881" i="1"/>
  <c r="F881" i="1"/>
  <c r="E881" i="1"/>
  <c r="EM880" i="1"/>
  <c r="EM879" i="1"/>
  <c r="EI879" i="1"/>
  <c r="EE879" i="1"/>
  <c r="EC879" i="1"/>
  <c r="F879" i="1"/>
  <c r="G879" i="1" s="1"/>
  <c r="E879" i="1"/>
  <c r="EM878" i="1"/>
  <c r="EM877" i="1"/>
  <c r="EI877" i="1"/>
  <c r="EE877" i="1"/>
  <c r="EC877" i="1"/>
  <c r="G877" i="1"/>
  <c r="F877" i="1"/>
  <c r="E877" i="1"/>
  <c r="EM876" i="1"/>
  <c r="EM875" i="1"/>
  <c r="EI875" i="1"/>
  <c r="EE875" i="1"/>
  <c r="EC875" i="1"/>
  <c r="E875" i="1"/>
  <c r="F875" i="1" s="1"/>
  <c r="G875" i="1" s="1"/>
  <c r="EM874" i="1"/>
  <c r="EM873" i="1"/>
  <c r="EI873" i="1"/>
  <c r="EE873" i="1"/>
  <c r="EC873" i="1"/>
  <c r="G873" i="1"/>
  <c r="F873" i="1"/>
  <c r="E873" i="1"/>
  <c r="EM872" i="1"/>
  <c r="EM871" i="1"/>
  <c r="EI871" i="1"/>
  <c r="EE871" i="1"/>
  <c r="EC871" i="1"/>
  <c r="E871" i="1"/>
  <c r="F871" i="1" s="1"/>
  <c r="G871" i="1" s="1"/>
  <c r="EM870" i="1"/>
  <c r="EM869" i="1"/>
  <c r="EI869" i="1"/>
  <c r="EE869" i="1"/>
  <c r="EC869" i="1"/>
  <c r="G869" i="1"/>
  <c r="F869" i="1"/>
  <c r="E869" i="1"/>
  <c r="EM868" i="1"/>
  <c r="EM867" i="1"/>
  <c r="EI867" i="1"/>
  <c r="EE867" i="1"/>
  <c r="EC867" i="1"/>
  <c r="G867" i="1"/>
  <c r="F867" i="1"/>
  <c r="E867" i="1"/>
  <c r="EM866" i="1"/>
  <c r="EM865" i="1"/>
  <c r="EI865" i="1"/>
  <c r="EE865" i="1"/>
  <c r="EC865" i="1"/>
  <c r="G865" i="1"/>
  <c r="F865" i="1"/>
  <c r="E865" i="1"/>
  <c r="EM864" i="1"/>
  <c r="EM863" i="1"/>
  <c r="EI863" i="1"/>
  <c r="EE863" i="1"/>
  <c r="EC863" i="1"/>
  <c r="G863" i="1"/>
  <c r="F863" i="1"/>
  <c r="E863" i="1"/>
  <c r="EM862" i="1"/>
  <c r="EI862" i="1"/>
  <c r="EE862" i="1"/>
  <c r="EC862" i="1"/>
  <c r="G862" i="1"/>
  <c r="F862" i="1"/>
  <c r="E862" i="1"/>
  <c r="EM861" i="1"/>
  <c r="EM860" i="1"/>
  <c r="EM859" i="1"/>
  <c r="EI859" i="1"/>
  <c r="EE859" i="1"/>
  <c r="EC859" i="1"/>
  <c r="G859" i="1"/>
  <c r="E859" i="1"/>
  <c r="F859" i="1" s="1"/>
  <c r="EM858" i="1"/>
  <c r="EM857" i="1"/>
  <c r="EM856" i="1"/>
  <c r="EI856" i="1"/>
  <c r="EE856" i="1"/>
  <c r="EC856" i="1"/>
  <c r="G856" i="1"/>
  <c r="E856" i="1"/>
  <c r="F856" i="1" s="1"/>
  <c r="EM855" i="1"/>
  <c r="EM854" i="1"/>
  <c r="EI854" i="1"/>
  <c r="EE854" i="1"/>
  <c r="EC854" i="1"/>
  <c r="F854" i="1"/>
  <c r="G854" i="1" s="1"/>
  <c r="E854" i="1"/>
  <c r="EM853" i="1"/>
  <c r="EM852" i="1"/>
  <c r="EM851" i="1"/>
  <c r="EM850" i="1"/>
  <c r="EM849" i="1"/>
  <c r="EM848" i="1"/>
  <c r="EI848" i="1"/>
  <c r="EE848" i="1"/>
  <c r="EC848" i="1"/>
  <c r="E848" i="1"/>
  <c r="F848" i="1" s="1"/>
  <c r="G848" i="1" s="1"/>
  <c r="EM847" i="1"/>
  <c r="EM846" i="1"/>
  <c r="EM845" i="1"/>
  <c r="EI845" i="1"/>
  <c r="EE845" i="1"/>
  <c r="EC845" i="1"/>
  <c r="G845" i="1"/>
  <c r="F845" i="1"/>
  <c r="E845" i="1"/>
  <c r="EM844" i="1"/>
  <c r="EM843" i="1"/>
  <c r="EM842" i="1"/>
  <c r="EM841" i="1"/>
  <c r="EM840" i="1"/>
  <c r="EM839" i="1"/>
  <c r="EI839" i="1"/>
  <c r="EE839" i="1"/>
  <c r="EC839" i="1"/>
  <c r="G839" i="1"/>
  <c r="F839" i="1"/>
  <c r="E839" i="1"/>
  <c r="EM838" i="1"/>
  <c r="EM837" i="1"/>
  <c r="EM836" i="1"/>
  <c r="EM835" i="1"/>
  <c r="EM834" i="1"/>
  <c r="EM833" i="1"/>
  <c r="EM832" i="1"/>
  <c r="EM831" i="1"/>
  <c r="EM830" i="1"/>
  <c r="EM829" i="1"/>
  <c r="EM828" i="1"/>
  <c r="EM827" i="1"/>
  <c r="EM826" i="1"/>
  <c r="EM825" i="1"/>
  <c r="EM824" i="1"/>
  <c r="EM823" i="1"/>
  <c r="EM822" i="1"/>
  <c r="EI822" i="1"/>
  <c r="EE822" i="1"/>
  <c r="EC822" i="1"/>
  <c r="E822" i="1"/>
  <c r="F822" i="1" s="1"/>
  <c r="G822" i="1" s="1"/>
  <c r="EM821" i="1"/>
  <c r="EM820" i="1"/>
  <c r="EM819" i="1"/>
  <c r="EM818" i="1"/>
  <c r="EM817" i="1"/>
  <c r="EI817" i="1"/>
  <c r="EE817" i="1"/>
  <c r="EC817" i="1"/>
  <c r="E817" i="1"/>
  <c r="F817" i="1" s="1"/>
  <c r="G817" i="1" s="1"/>
  <c r="EM816" i="1"/>
  <c r="EM815" i="1"/>
  <c r="EI815" i="1"/>
  <c r="EE815" i="1"/>
  <c r="EC815" i="1"/>
  <c r="F815" i="1"/>
  <c r="G815" i="1" s="1"/>
  <c r="E815" i="1"/>
  <c r="EM814" i="1"/>
  <c r="EM813" i="1"/>
  <c r="EM812" i="1"/>
  <c r="EM811" i="1"/>
  <c r="EM810" i="1"/>
  <c r="EM809" i="1"/>
  <c r="EM808" i="1"/>
  <c r="EM807" i="1"/>
  <c r="EM806" i="1"/>
  <c r="EM805" i="1"/>
  <c r="EM804" i="1"/>
  <c r="EI804" i="1"/>
  <c r="EE804" i="1"/>
  <c r="EC804" i="1"/>
  <c r="E804" i="1"/>
  <c r="F804" i="1" s="1"/>
  <c r="G804" i="1" s="1"/>
  <c r="EM803" i="1"/>
  <c r="EM802" i="1"/>
  <c r="EM801" i="1"/>
  <c r="EM800" i="1"/>
  <c r="EM799" i="1"/>
  <c r="EM798" i="1"/>
  <c r="EM797" i="1"/>
  <c r="EM796" i="1"/>
  <c r="EM795" i="1"/>
  <c r="EM794" i="1"/>
  <c r="EM793" i="1"/>
  <c r="EM792" i="1"/>
  <c r="EI792" i="1"/>
  <c r="EE792" i="1"/>
  <c r="EC792" i="1"/>
  <c r="G792" i="1"/>
  <c r="F792" i="1"/>
  <c r="E792" i="1"/>
  <c r="EM791" i="1"/>
  <c r="EM790" i="1"/>
  <c r="EM789" i="1"/>
  <c r="EI789" i="1"/>
  <c r="EE789" i="1"/>
  <c r="EC789" i="1"/>
  <c r="E789" i="1"/>
  <c r="F789" i="1" s="1"/>
  <c r="G789" i="1" s="1"/>
  <c r="EM788" i="1"/>
  <c r="EI788" i="1"/>
  <c r="EE788" i="1"/>
  <c r="EC788" i="1"/>
  <c r="G788" i="1"/>
  <c r="F788" i="1"/>
  <c r="E788" i="1"/>
  <c r="EM787" i="1"/>
  <c r="EM786" i="1"/>
  <c r="EI786" i="1"/>
  <c r="EE786" i="1"/>
  <c r="EC786" i="1"/>
  <c r="E786" i="1"/>
  <c r="F786" i="1" s="1"/>
  <c r="G786" i="1" s="1"/>
  <c r="EM785" i="1"/>
  <c r="EM784" i="1"/>
  <c r="EI784" i="1"/>
  <c r="EE784" i="1"/>
  <c r="EC784" i="1"/>
  <c r="G784" i="1"/>
  <c r="F784" i="1"/>
  <c r="E784" i="1"/>
  <c r="EM783" i="1"/>
  <c r="EM782" i="1"/>
  <c r="EI782" i="1"/>
  <c r="EE782" i="1"/>
  <c r="EC782" i="1"/>
  <c r="E782" i="1"/>
  <c r="F782" i="1" s="1"/>
  <c r="G782" i="1" s="1"/>
  <c r="EM781" i="1"/>
  <c r="EM780" i="1"/>
  <c r="EI780" i="1"/>
  <c r="EE780" i="1"/>
  <c r="EC780" i="1"/>
  <c r="G780" i="1"/>
  <c r="F780" i="1"/>
  <c r="E780" i="1"/>
  <c r="EM779" i="1"/>
  <c r="EM778" i="1"/>
  <c r="EI778" i="1"/>
  <c r="EE778" i="1"/>
  <c r="EC778" i="1"/>
  <c r="G778" i="1"/>
  <c r="E778" i="1"/>
  <c r="F778" i="1" s="1"/>
  <c r="EM777" i="1"/>
  <c r="EM776" i="1"/>
  <c r="EI776" i="1"/>
  <c r="EE776" i="1"/>
  <c r="EC776" i="1"/>
  <c r="G776" i="1"/>
  <c r="F776" i="1"/>
  <c r="E776" i="1"/>
  <c r="EM775" i="1"/>
  <c r="EM774" i="1"/>
  <c r="EI774" i="1"/>
  <c r="EE774" i="1"/>
  <c r="EC774" i="1"/>
  <c r="G774" i="1"/>
  <c r="E774" i="1"/>
  <c r="F774" i="1" s="1"/>
  <c r="EM773" i="1"/>
  <c r="EM772" i="1"/>
  <c r="EI772" i="1"/>
  <c r="EE772" i="1"/>
  <c r="EC772" i="1"/>
  <c r="G772" i="1"/>
  <c r="F772" i="1"/>
  <c r="E772" i="1"/>
  <c r="EM771" i="1"/>
  <c r="EM770" i="1"/>
  <c r="EI770" i="1"/>
  <c r="EE770" i="1"/>
  <c r="EC770" i="1"/>
  <c r="E770" i="1"/>
  <c r="F770" i="1" s="1"/>
  <c r="G770" i="1" s="1"/>
  <c r="EM769" i="1"/>
  <c r="EI769" i="1"/>
  <c r="EE769" i="1"/>
  <c r="EC769" i="1"/>
  <c r="G769" i="1"/>
  <c r="F769" i="1"/>
  <c r="E769" i="1"/>
  <c r="EM768" i="1"/>
  <c r="EM767" i="1"/>
  <c r="EM766" i="1"/>
  <c r="EM765" i="1"/>
  <c r="EI765" i="1"/>
  <c r="EE765" i="1"/>
  <c r="EC765" i="1"/>
  <c r="F765" i="1"/>
  <c r="G765" i="1" s="1"/>
  <c r="E765" i="1"/>
  <c r="EM764" i="1"/>
  <c r="EM763" i="1"/>
  <c r="EI763" i="1"/>
  <c r="EE763" i="1"/>
  <c r="EC763" i="1"/>
  <c r="E763" i="1"/>
  <c r="F763" i="1" s="1"/>
  <c r="G763" i="1" s="1"/>
  <c r="EM762" i="1"/>
  <c r="EM761" i="1"/>
  <c r="EM760" i="1"/>
  <c r="EI760" i="1"/>
  <c r="EE760" i="1"/>
  <c r="EC760" i="1"/>
  <c r="F760" i="1"/>
  <c r="G760" i="1" s="1"/>
  <c r="E760" i="1"/>
  <c r="EM759" i="1"/>
  <c r="EM758" i="1"/>
  <c r="EM757" i="1"/>
  <c r="EM756" i="1"/>
  <c r="EM755" i="1"/>
  <c r="EM754" i="1"/>
  <c r="EI754" i="1"/>
  <c r="EE754" i="1"/>
  <c r="EC754" i="1"/>
  <c r="G754" i="1"/>
  <c r="F754" i="1"/>
  <c r="E754" i="1"/>
  <c r="EM753" i="1"/>
  <c r="EM752" i="1"/>
  <c r="EM751" i="1"/>
  <c r="EM750" i="1"/>
  <c r="EM749" i="1"/>
  <c r="EM748" i="1"/>
  <c r="EM747" i="1"/>
  <c r="EM746" i="1"/>
  <c r="EM745" i="1"/>
  <c r="EM744" i="1"/>
  <c r="EM743" i="1"/>
  <c r="EM742" i="1"/>
  <c r="EI742" i="1"/>
  <c r="EE742" i="1"/>
  <c r="EC742" i="1"/>
  <c r="E742" i="1"/>
  <c r="F742" i="1" s="1"/>
  <c r="G742" i="1" s="1"/>
  <c r="EM741" i="1"/>
  <c r="EM740" i="1"/>
  <c r="EM739" i="1"/>
  <c r="EM738" i="1"/>
  <c r="EM737" i="1"/>
  <c r="EM736" i="1"/>
  <c r="EM735" i="1"/>
  <c r="EM734" i="1"/>
  <c r="EM733" i="1"/>
  <c r="EI733" i="1"/>
  <c r="EE733" i="1"/>
  <c r="EC733" i="1"/>
  <c r="G733" i="1"/>
  <c r="F733" i="1"/>
  <c r="E733" i="1"/>
  <c r="EM732" i="1"/>
  <c r="EM731" i="1"/>
  <c r="EM730" i="1"/>
  <c r="EM729" i="1"/>
  <c r="EM728" i="1"/>
  <c r="EM727" i="1"/>
  <c r="EM726" i="1"/>
  <c r="EM725" i="1"/>
  <c r="EI725" i="1"/>
  <c r="EE725" i="1"/>
  <c r="EC725" i="1"/>
  <c r="E725" i="1"/>
  <c r="F725" i="1" s="1"/>
  <c r="G725" i="1" s="1"/>
  <c r="EM724" i="1"/>
  <c r="EM723" i="1"/>
  <c r="EM722" i="1"/>
  <c r="EM721" i="1"/>
  <c r="EM720" i="1"/>
  <c r="EM719" i="1"/>
  <c r="EM718" i="1"/>
  <c r="EM717" i="1"/>
  <c r="EM716" i="1"/>
  <c r="EI716" i="1"/>
  <c r="EE716" i="1"/>
  <c r="EC716" i="1"/>
  <c r="G716" i="1"/>
  <c r="E716" i="1"/>
  <c r="F716" i="1" s="1"/>
  <c r="EM715" i="1"/>
  <c r="EM714" i="1"/>
  <c r="EM713" i="1"/>
  <c r="EM712" i="1"/>
  <c r="EM711" i="1"/>
  <c r="EM710" i="1"/>
  <c r="EM709" i="1"/>
  <c r="EM708" i="1"/>
  <c r="EM707" i="1"/>
  <c r="EM706" i="1"/>
  <c r="EM705" i="1"/>
  <c r="EI705" i="1"/>
  <c r="EE705" i="1"/>
  <c r="EC705" i="1"/>
  <c r="E705" i="1"/>
  <c r="F705" i="1" s="1"/>
  <c r="G705" i="1" s="1"/>
  <c r="EM704" i="1"/>
  <c r="EM703" i="1"/>
  <c r="EM702" i="1"/>
  <c r="EM701" i="1"/>
  <c r="EM700" i="1"/>
  <c r="EM699" i="1"/>
  <c r="EM698" i="1"/>
  <c r="EM697" i="1"/>
  <c r="EM696" i="1"/>
  <c r="EI696" i="1"/>
  <c r="EE696" i="1"/>
  <c r="EC696" i="1"/>
  <c r="G696" i="1"/>
  <c r="E696" i="1"/>
  <c r="F696" i="1" s="1"/>
  <c r="EM695" i="1"/>
  <c r="EM694" i="1"/>
  <c r="EM693" i="1"/>
  <c r="EM692" i="1"/>
  <c r="EM691" i="1"/>
  <c r="EM690" i="1"/>
  <c r="EM689" i="1"/>
  <c r="EM688" i="1"/>
  <c r="EI688" i="1"/>
  <c r="EE688" i="1"/>
  <c r="EC688" i="1"/>
  <c r="G688" i="1"/>
  <c r="F688" i="1"/>
  <c r="E688" i="1"/>
  <c r="EM687" i="1"/>
  <c r="EM686" i="1"/>
  <c r="EM685" i="1"/>
  <c r="EM684" i="1"/>
  <c r="EI684" i="1"/>
  <c r="EE684" i="1"/>
  <c r="EC684" i="1"/>
  <c r="G684" i="1"/>
  <c r="E684" i="1"/>
  <c r="F684" i="1" s="1"/>
  <c r="EM683" i="1"/>
  <c r="EM682" i="1"/>
  <c r="EM681" i="1"/>
  <c r="EM680" i="1"/>
  <c r="EM679" i="1"/>
  <c r="EM678" i="1"/>
  <c r="EM677" i="1"/>
  <c r="EM676" i="1"/>
  <c r="EM675" i="1"/>
  <c r="EM674" i="1"/>
  <c r="EM673" i="1"/>
  <c r="EM672" i="1"/>
  <c r="EI672" i="1"/>
  <c r="EE672" i="1"/>
  <c r="EC672" i="1"/>
  <c r="F672" i="1"/>
  <c r="G672" i="1" s="1"/>
  <c r="E672" i="1"/>
  <c r="EM671" i="1"/>
  <c r="EM670" i="1"/>
  <c r="EM669" i="1"/>
  <c r="EM668" i="1"/>
  <c r="EM667" i="1"/>
  <c r="EM666" i="1"/>
  <c r="EI666" i="1"/>
  <c r="EE666" i="1"/>
  <c r="EC666" i="1"/>
  <c r="E666" i="1"/>
  <c r="F666" i="1" s="1"/>
  <c r="G666" i="1" s="1"/>
  <c r="EM665" i="1"/>
  <c r="EM664" i="1"/>
  <c r="EM663" i="1"/>
  <c r="EM662" i="1"/>
  <c r="EM661" i="1"/>
  <c r="EM660" i="1"/>
  <c r="EI660" i="1"/>
  <c r="EE660" i="1"/>
  <c r="EC660" i="1"/>
  <c r="F660" i="1"/>
  <c r="G660" i="1" s="1"/>
  <c r="E660" i="1"/>
  <c r="EM659" i="1"/>
  <c r="EM658" i="1"/>
  <c r="EI658" i="1"/>
  <c r="EE658" i="1"/>
  <c r="EC658" i="1"/>
  <c r="F658" i="1"/>
  <c r="G658" i="1" s="1"/>
  <c r="E658" i="1"/>
  <c r="EM657" i="1"/>
  <c r="EM656" i="1"/>
  <c r="EI656" i="1"/>
  <c r="EE656" i="1"/>
  <c r="EC656" i="1"/>
  <c r="F656" i="1"/>
  <c r="G656" i="1" s="1"/>
  <c r="E656" i="1"/>
  <c r="EM655" i="1"/>
  <c r="EM654" i="1"/>
  <c r="EI654" i="1"/>
  <c r="EE654" i="1"/>
  <c r="EC654" i="1"/>
  <c r="G654" i="1"/>
  <c r="F654" i="1"/>
  <c r="E654" i="1"/>
  <c r="EM653" i="1"/>
  <c r="EM652" i="1"/>
  <c r="EI652" i="1"/>
  <c r="EE652" i="1"/>
  <c r="EC652" i="1"/>
  <c r="F652" i="1"/>
  <c r="G652" i="1" s="1"/>
  <c r="E652" i="1"/>
  <c r="EM651" i="1"/>
  <c r="EM650" i="1"/>
  <c r="EI650" i="1"/>
  <c r="EE650" i="1"/>
  <c r="EC650" i="1"/>
  <c r="G650" i="1"/>
  <c r="F650" i="1"/>
  <c r="E650" i="1"/>
  <c r="EM649" i="1"/>
  <c r="EM648" i="1"/>
  <c r="EI648" i="1"/>
  <c r="EE648" i="1"/>
  <c r="EC648" i="1"/>
  <c r="E648" i="1"/>
  <c r="F648" i="1" s="1"/>
  <c r="G648" i="1" s="1"/>
  <c r="EM647" i="1"/>
  <c r="EM646" i="1"/>
  <c r="EI646" i="1"/>
  <c r="EE646" i="1"/>
  <c r="EC646" i="1"/>
  <c r="E646" i="1"/>
  <c r="F646" i="1" s="1"/>
  <c r="G646" i="1" s="1"/>
  <c r="EM645" i="1"/>
  <c r="EM644" i="1"/>
  <c r="EI644" i="1"/>
  <c r="EE644" i="1"/>
  <c r="EC644" i="1"/>
  <c r="E644" i="1"/>
  <c r="F644" i="1" s="1"/>
  <c r="G644" i="1" s="1"/>
  <c r="EM643" i="1"/>
  <c r="EM642" i="1"/>
  <c r="EI642" i="1"/>
  <c r="EE642" i="1"/>
  <c r="EC642" i="1"/>
  <c r="G642" i="1"/>
  <c r="F642" i="1"/>
  <c r="E642" i="1"/>
  <c r="EM641" i="1"/>
  <c r="EM640" i="1"/>
  <c r="EM639" i="1"/>
  <c r="EM638" i="1"/>
  <c r="EM637" i="1"/>
  <c r="EM636" i="1"/>
  <c r="EI636" i="1"/>
  <c r="EE636" i="1"/>
  <c r="EC636" i="1"/>
  <c r="G636" i="1"/>
  <c r="F636" i="1"/>
  <c r="E636" i="1"/>
  <c r="EM635" i="1"/>
  <c r="EI635" i="1"/>
  <c r="EE635" i="1"/>
  <c r="EC635" i="1"/>
  <c r="F635" i="1"/>
  <c r="G635" i="1" s="1"/>
  <c r="E635" i="1"/>
  <c r="EM634" i="1"/>
  <c r="EM633" i="1"/>
  <c r="EM632" i="1"/>
  <c r="EI632" i="1"/>
  <c r="EE632" i="1"/>
  <c r="EC632" i="1"/>
  <c r="G632" i="1"/>
  <c r="F632" i="1"/>
  <c r="E632" i="1"/>
  <c r="EM631" i="1"/>
  <c r="EM630" i="1"/>
  <c r="EM629" i="1"/>
  <c r="EI629" i="1"/>
  <c r="EE629" i="1"/>
  <c r="EC629" i="1"/>
  <c r="G629" i="1"/>
  <c r="E629" i="1"/>
  <c r="F629" i="1" s="1"/>
  <c r="EM628" i="1"/>
  <c r="EM627" i="1"/>
  <c r="EI627" i="1"/>
  <c r="EE627" i="1"/>
  <c r="EC627" i="1"/>
  <c r="G627" i="1"/>
  <c r="F627" i="1"/>
  <c r="E627" i="1"/>
  <c r="EM626" i="1"/>
  <c r="EM625" i="1"/>
  <c r="EM624" i="1"/>
  <c r="EI624" i="1"/>
  <c r="EE624" i="1"/>
  <c r="EC624" i="1"/>
  <c r="F624" i="1"/>
  <c r="G624" i="1" s="1"/>
  <c r="E624" i="1"/>
  <c r="EM623" i="1"/>
  <c r="EM622" i="1"/>
  <c r="EM621" i="1"/>
  <c r="EI621" i="1"/>
  <c r="EE621" i="1"/>
  <c r="EC621" i="1"/>
  <c r="F621" i="1"/>
  <c r="G621" i="1" s="1"/>
  <c r="E621" i="1"/>
  <c r="EM620" i="1"/>
  <c r="EM619" i="1"/>
  <c r="EM618" i="1"/>
  <c r="EM617" i="1"/>
  <c r="EM616" i="1"/>
  <c r="EM615" i="1"/>
  <c r="EI615" i="1"/>
  <c r="EE615" i="1"/>
  <c r="EC615" i="1"/>
  <c r="E615" i="1"/>
  <c r="F615" i="1" s="1"/>
  <c r="G615" i="1" s="1"/>
  <c r="EM614" i="1"/>
  <c r="EM613" i="1"/>
  <c r="EM612" i="1"/>
  <c r="EM611" i="1"/>
  <c r="EM610" i="1"/>
  <c r="EM609" i="1"/>
  <c r="EM608" i="1"/>
  <c r="EM607" i="1"/>
  <c r="EM606" i="1"/>
  <c r="EM605" i="1"/>
  <c r="EM604" i="1"/>
  <c r="EM603" i="1"/>
  <c r="EM602" i="1"/>
  <c r="EI602" i="1"/>
  <c r="EE602" i="1"/>
  <c r="EC602" i="1"/>
  <c r="E602" i="1"/>
  <c r="F602" i="1" s="1"/>
  <c r="G602" i="1" s="1"/>
  <c r="EM601" i="1"/>
  <c r="EM600" i="1"/>
  <c r="EM599" i="1"/>
  <c r="EM598" i="1"/>
  <c r="EM597" i="1"/>
  <c r="EM596" i="1"/>
  <c r="EI596" i="1"/>
  <c r="EE596" i="1"/>
  <c r="EC596" i="1"/>
  <c r="E596" i="1"/>
  <c r="F596" i="1" s="1"/>
  <c r="G596" i="1" s="1"/>
  <c r="EM595" i="1"/>
  <c r="EM594" i="1"/>
  <c r="EM593" i="1"/>
  <c r="EM592" i="1"/>
  <c r="EM591" i="1"/>
  <c r="EM590" i="1"/>
  <c r="EM589" i="1"/>
  <c r="EM588" i="1"/>
  <c r="EM587" i="1"/>
  <c r="EI587" i="1"/>
  <c r="EE587" i="1"/>
  <c r="EC587" i="1"/>
  <c r="G587" i="1"/>
  <c r="E587" i="1"/>
  <c r="F587" i="1" s="1"/>
  <c r="EM586" i="1"/>
  <c r="EM585" i="1"/>
  <c r="EM584" i="1"/>
  <c r="EM583" i="1"/>
  <c r="EM582" i="1"/>
  <c r="EM581" i="1"/>
  <c r="EM580" i="1"/>
  <c r="EM579" i="1"/>
  <c r="EM578" i="1"/>
  <c r="EM577" i="1"/>
  <c r="EM576" i="1"/>
  <c r="EM575" i="1"/>
  <c r="EM574" i="1"/>
  <c r="EI574" i="1"/>
  <c r="EE574" i="1"/>
  <c r="EC574" i="1"/>
  <c r="F574" i="1"/>
  <c r="G574" i="1" s="1"/>
  <c r="E574" i="1"/>
  <c r="EM573" i="1"/>
  <c r="EM572" i="1"/>
  <c r="EM571" i="1"/>
  <c r="EM570" i="1"/>
  <c r="EM569" i="1"/>
  <c r="EM568" i="1"/>
  <c r="EI568" i="1"/>
  <c r="EE568" i="1"/>
  <c r="EC568" i="1"/>
  <c r="G568" i="1"/>
  <c r="F568" i="1"/>
  <c r="E568" i="1"/>
  <c r="EM567" i="1"/>
  <c r="EM566" i="1"/>
  <c r="EI566" i="1"/>
  <c r="EE566" i="1"/>
  <c r="EC566" i="1"/>
  <c r="E566" i="1"/>
  <c r="F566" i="1" s="1"/>
  <c r="G566" i="1" s="1"/>
  <c r="EM565" i="1"/>
  <c r="EM564" i="1"/>
  <c r="EM563" i="1"/>
  <c r="EM562" i="1"/>
  <c r="EM561" i="1"/>
  <c r="EM560" i="1"/>
  <c r="EM559" i="1"/>
  <c r="EM558" i="1"/>
  <c r="EI558" i="1"/>
  <c r="EE558" i="1"/>
  <c r="EC558" i="1"/>
  <c r="E558" i="1"/>
  <c r="F558" i="1" s="1"/>
  <c r="G558" i="1" s="1"/>
  <c r="EM557" i="1"/>
  <c r="EM556" i="1"/>
  <c r="EM555" i="1"/>
  <c r="EI555" i="1"/>
  <c r="EE555" i="1"/>
  <c r="EC555" i="1"/>
  <c r="F555" i="1"/>
  <c r="G555" i="1" s="1"/>
  <c r="E555" i="1"/>
  <c r="EM554" i="1"/>
  <c r="EM553" i="1"/>
  <c r="EM552" i="1"/>
  <c r="EM551" i="1"/>
  <c r="EI551" i="1"/>
  <c r="EE551" i="1"/>
  <c r="EC551" i="1"/>
  <c r="G551" i="1"/>
  <c r="E551" i="1"/>
  <c r="F551" i="1" s="1"/>
  <c r="EM550" i="1"/>
  <c r="EM549" i="1"/>
  <c r="EI549" i="1"/>
  <c r="EE549" i="1"/>
  <c r="EC549" i="1"/>
  <c r="F549" i="1"/>
  <c r="G549" i="1" s="1"/>
  <c r="E549" i="1"/>
  <c r="EM548" i="1"/>
  <c r="EM547" i="1"/>
  <c r="EI547" i="1"/>
  <c r="EE547" i="1"/>
  <c r="EC547" i="1"/>
  <c r="E547" i="1"/>
  <c r="F547" i="1" s="1"/>
  <c r="G547" i="1" s="1"/>
  <c r="EM546" i="1"/>
  <c r="EM545" i="1"/>
  <c r="EI545" i="1"/>
  <c r="EE545" i="1"/>
  <c r="EC545" i="1"/>
  <c r="F545" i="1"/>
  <c r="G545" i="1" s="1"/>
  <c r="E545" i="1"/>
  <c r="EM544" i="1"/>
  <c r="EM543" i="1"/>
  <c r="EM542" i="1"/>
  <c r="EM541" i="1"/>
  <c r="EI541" i="1"/>
  <c r="EE541" i="1"/>
  <c r="EC541" i="1"/>
  <c r="F541" i="1"/>
  <c r="G541" i="1" s="1"/>
  <c r="E541" i="1"/>
  <c r="EM540" i="1"/>
  <c r="EM539" i="1"/>
  <c r="EI539" i="1"/>
  <c r="EE539" i="1"/>
  <c r="EC539" i="1"/>
  <c r="F539" i="1"/>
  <c r="G539" i="1" s="1"/>
  <c r="E539" i="1"/>
  <c r="EM538" i="1"/>
  <c r="EM537" i="1"/>
  <c r="EI537" i="1"/>
  <c r="EE537" i="1"/>
  <c r="EC537" i="1"/>
  <c r="G537" i="1"/>
  <c r="F537" i="1"/>
  <c r="E537" i="1"/>
  <c r="EM536" i="1"/>
  <c r="EM535" i="1"/>
  <c r="EI535" i="1"/>
  <c r="EE535" i="1"/>
  <c r="EC535" i="1"/>
  <c r="E535" i="1"/>
  <c r="F535" i="1" s="1"/>
  <c r="G535" i="1" s="1"/>
  <c r="EM534" i="1"/>
  <c r="EM533" i="1"/>
  <c r="EI533" i="1"/>
  <c r="EE533" i="1"/>
  <c r="EC533" i="1"/>
  <c r="F533" i="1"/>
  <c r="G533" i="1" s="1"/>
  <c r="E533" i="1"/>
  <c r="EM532" i="1"/>
  <c r="EM531" i="1"/>
  <c r="EI531" i="1"/>
  <c r="EE531" i="1"/>
  <c r="EC531" i="1"/>
  <c r="E531" i="1"/>
  <c r="F531" i="1" s="1"/>
  <c r="G531" i="1" s="1"/>
  <c r="EM530" i="1"/>
  <c r="EM529" i="1"/>
  <c r="EI529" i="1"/>
  <c r="EE529" i="1"/>
  <c r="EC529" i="1"/>
  <c r="F529" i="1"/>
  <c r="G529" i="1" s="1"/>
  <c r="E529" i="1"/>
  <c r="EM528" i="1"/>
  <c r="EM527" i="1"/>
  <c r="EI527" i="1"/>
  <c r="EE527" i="1"/>
  <c r="EC527" i="1"/>
  <c r="F527" i="1"/>
  <c r="G527" i="1" s="1"/>
  <c r="E527" i="1"/>
  <c r="EM526" i="1"/>
  <c r="EM525" i="1"/>
  <c r="EI525" i="1"/>
  <c r="EE525" i="1"/>
  <c r="EC525" i="1"/>
  <c r="G525" i="1"/>
  <c r="F525" i="1"/>
  <c r="E525" i="1"/>
  <c r="EM524" i="1"/>
  <c r="EM523" i="1"/>
  <c r="EI523" i="1"/>
  <c r="EE523" i="1"/>
  <c r="EC523" i="1"/>
  <c r="E523" i="1"/>
  <c r="F523" i="1" s="1"/>
  <c r="G523" i="1" s="1"/>
  <c r="EM522" i="1"/>
  <c r="EI522" i="1"/>
  <c r="EE522" i="1"/>
  <c r="EC522" i="1"/>
  <c r="F522" i="1"/>
  <c r="G522" i="1" s="1"/>
  <c r="E522" i="1"/>
  <c r="EM521" i="1"/>
  <c r="EM520" i="1"/>
  <c r="EM519" i="1"/>
  <c r="EI519" i="1"/>
  <c r="EE519" i="1"/>
  <c r="EC519" i="1"/>
  <c r="E519" i="1"/>
  <c r="F519" i="1" s="1"/>
  <c r="G519" i="1" s="1"/>
  <c r="EM518" i="1"/>
  <c r="EM517" i="1"/>
  <c r="EM516" i="1"/>
  <c r="EI516" i="1"/>
  <c r="EE516" i="1"/>
  <c r="EC516" i="1"/>
  <c r="E516" i="1"/>
  <c r="F516" i="1" s="1"/>
  <c r="G516" i="1" s="1"/>
  <c r="EM515" i="1"/>
  <c r="EM514" i="1"/>
  <c r="EI514" i="1"/>
  <c r="EE514" i="1"/>
  <c r="EC514" i="1"/>
  <c r="G514" i="1"/>
  <c r="F514" i="1"/>
  <c r="E514" i="1"/>
  <c r="EM513" i="1"/>
  <c r="EM512" i="1"/>
  <c r="EI512" i="1"/>
  <c r="EE512" i="1"/>
  <c r="EC512" i="1"/>
  <c r="E512" i="1"/>
  <c r="F512" i="1" s="1"/>
  <c r="G512" i="1" s="1"/>
  <c r="EM511" i="1"/>
  <c r="EM510" i="1"/>
  <c r="EM509" i="1"/>
  <c r="EM508" i="1"/>
  <c r="EM507" i="1"/>
  <c r="EM506" i="1"/>
  <c r="EI506" i="1"/>
  <c r="EE506" i="1"/>
  <c r="EC506" i="1"/>
  <c r="G506" i="1"/>
  <c r="E506" i="1"/>
  <c r="F506" i="1" s="1"/>
  <c r="EM505" i="1"/>
  <c r="EM504" i="1"/>
  <c r="EM503" i="1"/>
  <c r="EM502" i="1"/>
  <c r="EM501" i="1"/>
  <c r="EM500" i="1"/>
  <c r="EI500" i="1"/>
  <c r="EE500" i="1"/>
  <c r="EC500" i="1"/>
  <c r="G500" i="1"/>
  <c r="E500" i="1"/>
  <c r="F500" i="1" s="1"/>
  <c r="EM499" i="1"/>
  <c r="EM498" i="1"/>
  <c r="EI498" i="1"/>
  <c r="EE498" i="1"/>
  <c r="EC498" i="1"/>
  <c r="G498" i="1"/>
  <c r="F498" i="1"/>
  <c r="E498" i="1"/>
  <c r="EM497" i="1"/>
  <c r="EM496" i="1"/>
  <c r="EI496" i="1"/>
  <c r="EE496" i="1"/>
  <c r="EC496" i="1"/>
  <c r="G496" i="1"/>
  <c r="E496" i="1"/>
  <c r="F496" i="1" s="1"/>
  <c r="EM495" i="1"/>
  <c r="EM494" i="1"/>
  <c r="EI494" i="1"/>
  <c r="EE494" i="1"/>
  <c r="EC494" i="1"/>
  <c r="F494" i="1"/>
  <c r="G494" i="1" s="1"/>
  <c r="E494" i="1"/>
  <c r="EM493" i="1"/>
  <c r="EM492" i="1"/>
  <c r="EI492" i="1"/>
  <c r="EE492" i="1"/>
  <c r="EC492" i="1"/>
  <c r="E492" i="1"/>
  <c r="F492" i="1" s="1"/>
  <c r="G492" i="1" s="1"/>
  <c r="EM491" i="1"/>
  <c r="EM490" i="1"/>
  <c r="EI490" i="1"/>
  <c r="EG490" i="1"/>
  <c r="EE490" i="1"/>
  <c r="EC490" i="1"/>
  <c r="F490" i="1"/>
  <c r="G490" i="1" s="1"/>
  <c r="E490" i="1"/>
  <c r="A490" i="1"/>
  <c r="EM489" i="1"/>
  <c r="EM488" i="1"/>
  <c r="EI488" i="1"/>
  <c r="EG488" i="1"/>
  <c r="EE488" i="1"/>
  <c r="ED488" i="1"/>
  <c r="EC488" i="1"/>
  <c r="EB488" i="1"/>
  <c r="E488" i="1"/>
  <c r="F488" i="1" s="1"/>
  <c r="G488" i="1" s="1"/>
  <c r="EM487" i="1"/>
  <c r="EM486" i="1"/>
  <c r="EI486" i="1"/>
  <c r="EG486" i="1"/>
  <c r="EE486" i="1"/>
  <c r="ED486" i="1"/>
  <c r="EC486" i="1"/>
  <c r="EB486" i="1"/>
  <c r="F486" i="1"/>
  <c r="G486" i="1" s="1"/>
  <c r="E486" i="1"/>
  <c r="EM485" i="1"/>
  <c r="EM484" i="1"/>
  <c r="EI484" i="1"/>
  <c r="EG484" i="1"/>
  <c r="EE484" i="1"/>
  <c r="EC484" i="1"/>
  <c r="EB484" i="1"/>
  <c r="F484" i="1"/>
  <c r="G484" i="1" s="1"/>
  <c r="E484" i="1"/>
  <c r="EM483" i="1"/>
  <c r="EM482" i="1"/>
  <c r="EI482" i="1"/>
  <c r="EG482" i="1"/>
  <c r="EE482" i="1"/>
  <c r="EC482" i="1"/>
  <c r="EB482" i="1"/>
  <c r="F482" i="1"/>
  <c r="G482" i="1" s="1"/>
  <c r="E482" i="1"/>
  <c r="EM481" i="1"/>
  <c r="EI481" i="1"/>
  <c r="EG481" i="1"/>
  <c r="EE481" i="1"/>
  <c r="ED481" i="1"/>
  <c r="EC481" i="1"/>
  <c r="EB481" i="1"/>
  <c r="E481" i="1"/>
  <c r="F481" i="1" s="1"/>
  <c r="G481" i="1" s="1"/>
  <c r="EM480" i="1"/>
  <c r="EM479" i="1"/>
  <c r="EM478" i="1"/>
  <c r="EM477" i="1"/>
  <c r="EI477" i="1"/>
  <c r="EG477" i="1"/>
  <c r="EE477" i="1"/>
  <c r="EC477" i="1"/>
  <c r="EB477" i="1"/>
  <c r="ED477" i="1" s="1"/>
  <c r="G477" i="1"/>
  <c r="E477" i="1"/>
  <c r="F477" i="1" s="1"/>
  <c r="EM476" i="1"/>
  <c r="EM475" i="1"/>
  <c r="EM474" i="1"/>
  <c r="EI474" i="1"/>
  <c r="EG474" i="1"/>
  <c r="EE474" i="1"/>
  <c r="EC474" i="1"/>
  <c r="ED474" i="1" s="1"/>
  <c r="EB474" i="1"/>
  <c r="G474" i="1"/>
  <c r="F474" i="1"/>
  <c r="E474" i="1"/>
  <c r="EM473" i="1"/>
  <c r="EM472" i="1"/>
  <c r="EM471" i="1"/>
  <c r="EI471" i="1"/>
  <c r="EG471" i="1"/>
  <c r="EE471" i="1"/>
  <c r="EC471" i="1"/>
  <c r="EB471" i="1"/>
  <c r="ED471" i="1" s="1"/>
  <c r="E471" i="1"/>
  <c r="F471" i="1" s="1"/>
  <c r="G471" i="1" s="1"/>
  <c r="EM470" i="1"/>
  <c r="EM469" i="1"/>
  <c r="EI469" i="1"/>
  <c r="EG469" i="1"/>
  <c r="EE469" i="1"/>
  <c r="ED469" i="1"/>
  <c r="EC469" i="1"/>
  <c r="EB469" i="1"/>
  <c r="F469" i="1"/>
  <c r="G469" i="1" s="1"/>
  <c r="E469" i="1"/>
  <c r="EM468" i="1"/>
  <c r="EM467" i="1"/>
  <c r="EM466" i="1"/>
  <c r="EI466" i="1"/>
  <c r="EG466" i="1"/>
  <c r="EE466" i="1"/>
  <c r="ED466" i="1"/>
  <c r="EC466" i="1"/>
  <c r="EB466" i="1"/>
  <c r="F466" i="1"/>
  <c r="G466" i="1" s="1"/>
  <c r="E466" i="1"/>
  <c r="EM465" i="1"/>
  <c r="EM464" i="1"/>
  <c r="EM463" i="1"/>
  <c r="EI463" i="1"/>
  <c r="EG463" i="1"/>
  <c r="EE463" i="1"/>
  <c r="ED463" i="1"/>
  <c r="EC463" i="1"/>
  <c r="EB463" i="1"/>
  <c r="E463" i="1"/>
  <c r="F463" i="1" s="1"/>
  <c r="G463" i="1" s="1"/>
  <c r="EM462" i="1"/>
  <c r="EM461" i="1"/>
  <c r="EM460" i="1"/>
  <c r="EM459" i="1"/>
  <c r="EM458" i="1"/>
  <c r="EM457" i="1"/>
  <c r="EI457" i="1"/>
  <c r="EG457" i="1"/>
  <c r="EE457" i="1"/>
  <c r="ED457" i="1"/>
  <c r="EC457" i="1"/>
  <c r="EB457" i="1"/>
  <c r="E457" i="1"/>
  <c r="F457" i="1" s="1"/>
  <c r="G457" i="1" s="1"/>
  <c r="EM456" i="1"/>
  <c r="EM455" i="1"/>
  <c r="EM454" i="1"/>
  <c r="EM453" i="1"/>
  <c r="EM452" i="1"/>
  <c r="EM451" i="1"/>
  <c r="EM450" i="1"/>
  <c r="EM449" i="1"/>
  <c r="EI449" i="1"/>
  <c r="EG449" i="1"/>
  <c r="EE449" i="1"/>
  <c r="ED449" i="1"/>
  <c r="EC449" i="1"/>
  <c r="EB449" i="1"/>
  <c r="E449" i="1"/>
  <c r="F449" i="1" s="1"/>
  <c r="G449" i="1" s="1"/>
  <c r="EM448" i="1"/>
  <c r="EM447" i="1"/>
  <c r="EM446" i="1"/>
  <c r="EM445" i="1"/>
  <c r="EM444" i="1"/>
  <c r="EM443" i="1"/>
  <c r="EM442" i="1"/>
  <c r="EM441" i="1"/>
  <c r="EM440" i="1"/>
  <c r="EM439" i="1"/>
  <c r="EM438" i="1"/>
  <c r="EM437" i="1"/>
  <c r="EI437" i="1"/>
  <c r="EG437" i="1"/>
  <c r="EE437" i="1"/>
  <c r="EC437" i="1"/>
  <c r="EB437" i="1"/>
  <c r="ED437" i="1" s="1"/>
  <c r="G437" i="1"/>
  <c r="E437" i="1"/>
  <c r="F437" i="1" s="1"/>
  <c r="EM436" i="1"/>
  <c r="EM435" i="1"/>
  <c r="EM434" i="1"/>
  <c r="EM433" i="1"/>
  <c r="EM432" i="1"/>
  <c r="EM431" i="1"/>
  <c r="EI431" i="1"/>
  <c r="EG431" i="1"/>
  <c r="EE431" i="1"/>
  <c r="EC431" i="1"/>
  <c r="ED431" i="1" s="1"/>
  <c r="EB431" i="1"/>
  <c r="F431" i="1"/>
  <c r="G431" i="1" s="1"/>
  <c r="E431" i="1"/>
  <c r="EM430" i="1"/>
  <c r="EM429" i="1"/>
  <c r="EI429" i="1"/>
  <c r="EG429" i="1"/>
  <c r="EE429" i="1"/>
  <c r="EC429" i="1"/>
  <c r="ED429" i="1" s="1"/>
  <c r="EB429" i="1"/>
  <c r="E429" i="1"/>
  <c r="F429" i="1" s="1"/>
  <c r="G429" i="1" s="1"/>
  <c r="EM428" i="1"/>
  <c r="EM427" i="1"/>
  <c r="EM426" i="1"/>
  <c r="EM425" i="1"/>
  <c r="EM424" i="1"/>
  <c r="EM423" i="1"/>
  <c r="EM422" i="1"/>
  <c r="EM421" i="1"/>
  <c r="EM420" i="1"/>
  <c r="EM419" i="1"/>
  <c r="EM418" i="1"/>
  <c r="EM417" i="1"/>
  <c r="EM416" i="1"/>
  <c r="EM415" i="1"/>
  <c r="EM414" i="1"/>
  <c r="EM413" i="1"/>
  <c r="EM412" i="1"/>
  <c r="EI412" i="1"/>
  <c r="EG412" i="1"/>
  <c r="EE412" i="1"/>
  <c r="EC412" i="1"/>
  <c r="ED412" i="1" s="1"/>
  <c r="EB412" i="1"/>
  <c r="G412" i="1"/>
  <c r="F412" i="1"/>
  <c r="E412" i="1"/>
  <c r="EM411" i="1"/>
  <c r="EM410" i="1"/>
  <c r="EM409" i="1"/>
  <c r="EM408" i="1"/>
  <c r="EM407" i="1"/>
  <c r="EM406" i="1"/>
  <c r="EM405" i="1"/>
  <c r="EM404" i="1"/>
  <c r="EM403" i="1"/>
  <c r="EI403" i="1"/>
  <c r="EG403" i="1"/>
  <c r="EE403" i="1"/>
  <c r="EC403" i="1"/>
  <c r="EB403" i="1"/>
  <c r="ED403" i="1" s="1"/>
  <c r="E403" i="1"/>
  <c r="F403" i="1" s="1"/>
  <c r="G403" i="1" s="1"/>
  <c r="EM402" i="1"/>
  <c r="EM401" i="1"/>
  <c r="EM400" i="1"/>
  <c r="EM399" i="1"/>
  <c r="EM398" i="1"/>
  <c r="EM397" i="1"/>
  <c r="EM396" i="1"/>
  <c r="EM395" i="1"/>
  <c r="EM394" i="1"/>
  <c r="EM393" i="1"/>
  <c r="EM392" i="1"/>
  <c r="EM391" i="1"/>
  <c r="EM390" i="1"/>
  <c r="EI390" i="1"/>
  <c r="EG390" i="1"/>
  <c r="EE390" i="1"/>
  <c r="EC390" i="1"/>
  <c r="ED390" i="1" s="1"/>
  <c r="EB390" i="1"/>
  <c r="G390" i="1"/>
  <c r="F390" i="1"/>
  <c r="E390" i="1"/>
  <c r="EM389" i="1"/>
  <c r="EM388" i="1"/>
  <c r="EM387" i="1"/>
  <c r="EM386" i="1"/>
  <c r="EM385" i="1"/>
  <c r="EM384" i="1"/>
  <c r="EM383" i="1"/>
  <c r="EM382" i="1"/>
  <c r="EM381" i="1"/>
  <c r="EM380" i="1"/>
  <c r="EM379" i="1"/>
  <c r="EM378" i="1"/>
  <c r="EM377" i="1"/>
  <c r="EM376" i="1"/>
  <c r="EM375" i="1"/>
  <c r="EM374" i="1"/>
  <c r="EM373" i="1"/>
  <c r="EM372" i="1"/>
  <c r="EM371" i="1"/>
  <c r="EM370" i="1"/>
  <c r="EM369" i="1"/>
  <c r="EM368" i="1"/>
  <c r="EM367" i="1"/>
  <c r="EM366" i="1"/>
  <c r="EM365" i="1"/>
  <c r="EM364" i="1"/>
  <c r="EM363" i="1"/>
  <c r="EM362" i="1"/>
  <c r="EM361" i="1"/>
  <c r="EM360" i="1"/>
  <c r="EI360" i="1"/>
  <c r="EG360" i="1"/>
  <c r="EE360" i="1"/>
  <c r="EC360" i="1"/>
  <c r="ED360" i="1" s="1"/>
  <c r="EB360" i="1"/>
  <c r="E360" i="1"/>
  <c r="F360" i="1" s="1"/>
  <c r="G360" i="1" s="1"/>
  <c r="EM359" i="1"/>
  <c r="EM358" i="1"/>
  <c r="EM357" i="1"/>
  <c r="EM356" i="1"/>
  <c r="EM355" i="1"/>
  <c r="EM354" i="1"/>
  <c r="EI354" i="1"/>
  <c r="EG354" i="1"/>
  <c r="EE354" i="1"/>
  <c r="EC354" i="1"/>
  <c r="EB354" i="1"/>
  <c r="ED354" i="1" s="1"/>
  <c r="G354" i="1"/>
  <c r="E354" i="1"/>
  <c r="F354" i="1" s="1"/>
  <c r="EM353" i="1"/>
  <c r="EM352" i="1"/>
  <c r="EI352" i="1"/>
  <c r="EG352" i="1"/>
  <c r="EE352" i="1"/>
  <c r="ED352" i="1"/>
  <c r="EC352" i="1"/>
  <c r="EB352" i="1"/>
  <c r="E352" i="1"/>
  <c r="F352" i="1" s="1"/>
  <c r="G352" i="1" s="1"/>
  <c r="EM351" i="1"/>
  <c r="EM350" i="1"/>
  <c r="EM349" i="1"/>
  <c r="EM348" i="1"/>
  <c r="EM347" i="1"/>
  <c r="EM346" i="1"/>
  <c r="EM345" i="1"/>
  <c r="EM344" i="1"/>
  <c r="EM343" i="1"/>
  <c r="EM342" i="1"/>
  <c r="EM341" i="1"/>
  <c r="EM340" i="1"/>
  <c r="EM339" i="1"/>
  <c r="EM338" i="1"/>
  <c r="EI338" i="1"/>
  <c r="EG338" i="1"/>
  <c r="EE338" i="1"/>
  <c r="EC338" i="1"/>
  <c r="ED338" i="1" s="1"/>
  <c r="EB338" i="1"/>
  <c r="G338" i="1"/>
  <c r="F338" i="1"/>
  <c r="E338" i="1"/>
  <c r="EM337" i="1"/>
  <c r="EM336" i="1"/>
  <c r="EM335" i="1"/>
  <c r="EI335" i="1"/>
  <c r="EG335" i="1"/>
  <c r="EE335" i="1"/>
  <c r="EC335" i="1"/>
  <c r="EB335" i="1"/>
  <c r="ED335" i="1" s="1"/>
  <c r="F335" i="1"/>
  <c r="G335" i="1" s="1"/>
  <c r="E335" i="1"/>
  <c r="EM334" i="1"/>
  <c r="EM333" i="1"/>
  <c r="EI333" i="1"/>
  <c r="EG333" i="1"/>
  <c r="EE333" i="1"/>
  <c r="EC333" i="1"/>
  <c r="EB333" i="1"/>
  <c r="E333" i="1"/>
  <c r="F333" i="1" s="1"/>
  <c r="G333" i="1" s="1"/>
  <c r="EM332" i="1"/>
  <c r="EM331" i="1"/>
  <c r="EI331" i="1"/>
  <c r="EG331" i="1"/>
  <c r="EE331" i="1"/>
  <c r="EC331" i="1"/>
  <c r="EB331" i="1"/>
  <c r="F331" i="1"/>
  <c r="G331" i="1" s="1"/>
  <c r="E331" i="1"/>
  <c r="EM330" i="1"/>
  <c r="EM329" i="1"/>
  <c r="EI329" i="1"/>
  <c r="EG329" i="1"/>
  <c r="EE329" i="1"/>
  <c r="EC329" i="1"/>
  <c r="EB329" i="1"/>
  <c r="ED329" i="1" s="1"/>
  <c r="F329" i="1"/>
  <c r="G329" i="1" s="1"/>
  <c r="E329" i="1"/>
  <c r="EM328" i="1"/>
  <c r="EM327" i="1"/>
  <c r="EI327" i="1"/>
  <c r="EG327" i="1"/>
  <c r="EE327" i="1"/>
  <c r="EC327" i="1"/>
  <c r="ED327" i="1" s="1"/>
  <c r="EB327" i="1"/>
  <c r="F327" i="1"/>
  <c r="G327" i="1" s="1"/>
  <c r="E327" i="1"/>
  <c r="EM326" i="1"/>
  <c r="EM325" i="1"/>
  <c r="EI325" i="1"/>
  <c r="EG325" i="1"/>
  <c r="EE325" i="1"/>
  <c r="EC325" i="1"/>
  <c r="ED325" i="1" s="1"/>
  <c r="EB325" i="1"/>
  <c r="G325" i="1"/>
  <c r="F325" i="1"/>
  <c r="E325" i="1"/>
  <c r="EM324" i="1"/>
  <c r="EM323" i="1"/>
  <c r="EI323" i="1"/>
  <c r="EG323" i="1"/>
  <c r="EE323" i="1"/>
  <c r="ED323" i="1"/>
  <c r="EC323" i="1"/>
  <c r="EB323" i="1"/>
  <c r="G323" i="1"/>
  <c r="E323" i="1"/>
  <c r="F323" i="1" s="1"/>
  <c r="EM322" i="1"/>
  <c r="EM321" i="1"/>
  <c r="EI321" i="1"/>
  <c r="EG321" i="1"/>
  <c r="EE321" i="1"/>
  <c r="EC321" i="1"/>
  <c r="EB321" i="1"/>
  <c r="ED321" i="1" s="1"/>
  <c r="E321" i="1"/>
  <c r="F321" i="1" s="1"/>
  <c r="G321" i="1" s="1"/>
  <c r="EM320" i="1"/>
  <c r="EM319" i="1"/>
  <c r="EI319" i="1"/>
  <c r="EG319" i="1"/>
  <c r="EE319" i="1"/>
  <c r="EC319" i="1"/>
  <c r="EB319" i="1"/>
  <c r="ED319" i="1" s="1"/>
  <c r="E319" i="1"/>
  <c r="F319" i="1" s="1"/>
  <c r="G319" i="1" s="1"/>
  <c r="EM318" i="1"/>
  <c r="EM317" i="1"/>
  <c r="EI317" i="1"/>
  <c r="EG317" i="1"/>
  <c r="EE317" i="1"/>
  <c r="EC317" i="1"/>
  <c r="EB317" i="1"/>
  <c r="ED317" i="1" s="1"/>
  <c r="F317" i="1"/>
  <c r="G317" i="1" s="1"/>
  <c r="E317" i="1"/>
  <c r="EM316" i="1"/>
  <c r="EI316" i="1"/>
  <c r="EG316" i="1"/>
  <c r="EE316" i="1"/>
  <c r="ED316" i="1"/>
  <c r="EC316" i="1"/>
  <c r="EB316" i="1"/>
  <c r="G316" i="1"/>
  <c r="E316" i="1"/>
  <c r="F316" i="1" s="1"/>
  <c r="EM315" i="1"/>
  <c r="EM314" i="1"/>
  <c r="EM313" i="1"/>
  <c r="EI313" i="1"/>
  <c r="EG313" i="1"/>
  <c r="EE313" i="1"/>
  <c r="EC313" i="1"/>
  <c r="EB313" i="1"/>
  <c r="G313" i="1"/>
  <c r="F313" i="1"/>
  <c r="E313" i="1"/>
  <c r="EM312" i="1"/>
  <c r="EM311" i="1"/>
  <c r="EM310" i="1"/>
  <c r="EI310" i="1"/>
  <c r="EG310" i="1"/>
  <c r="EE310" i="1"/>
  <c r="EC310" i="1"/>
  <c r="EB310" i="1"/>
  <c r="ED310" i="1" s="1"/>
  <c r="E310" i="1"/>
  <c r="F310" i="1" s="1"/>
  <c r="G310" i="1" s="1"/>
  <c r="EM309" i="1"/>
  <c r="EM308" i="1"/>
  <c r="EM307" i="1"/>
  <c r="EI307" i="1"/>
  <c r="EG307" i="1"/>
  <c r="EE307" i="1"/>
  <c r="EC307" i="1"/>
  <c r="EB307" i="1"/>
  <c r="ED307" i="1" s="1"/>
  <c r="E307" i="1"/>
  <c r="F307" i="1" s="1"/>
  <c r="G307" i="1" s="1"/>
  <c r="EM306" i="1"/>
  <c r="EM305" i="1"/>
  <c r="EI305" i="1"/>
  <c r="EG305" i="1"/>
  <c r="EE305" i="1"/>
  <c r="EC305" i="1"/>
  <c r="EB305" i="1"/>
  <c r="ED305" i="1" s="1"/>
  <c r="F305" i="1"/>
  <c r="G305" i="1" s="1"/>
  <c r="E305" i="1"/>
  <c r="EM304" i="1"/>
  <c r="EM303" i="1"/>
  <c r="EM302" i="1"/>
  <c r="EI302" i="1"/>
  <c r="EG302" i="1"/>
  <c r="EE302" i="1"/>
  <c r="ED302" i="1"/>
  <c r="EC302" i="1"/>
  <c r="EB302" i="1"/>
  <c r="F302" i="1"/>
  <c r="G302" i="1" s="1"/>
  <c r="E302" i="1"/>
  <c r="EM301" i="1"/>
  <c r="EM300" i="1"/>
  <c r="EM299" i="1"/>
  <c r="EI299" i="1"/>
  <c r="EG299" i="1"/>
  <c r="EE299" i="1"/>
  <c r="EC299" i="1"/>
  <c r="EB299" i="1"/>
  <c r="ED299" i="1" s="1"/>
  <c r="F299" i="1"/>
  <c r="G299" i="1" s="1"/>
  <c r="E299" i="1"/>
  <c r="EM298" i="1"/>
  <c r="EM297" i="1"/>
  <c r="EM296" i="1"/>
  <c r="EM295" i="1"/>
  <c r="EM294" i="1"/>
  <c r="EM293" i="1"/>
  <c r="EM292" i="1"/>
  <c r="EM291" i="1"/>
  <c r="EI291" i="1"/>
  <c r="EG291" i="1"/>
  <c r="EE291" i="1"/>
  <c r="EC291" i="1"/>
  <c r="EB291" i="1"/>
  <c r="E291" i="1"/>
  <c r="F291" i="1" s="1"/>
  <c r="G291" i="1" s="1"/>
  <c r="EM290" i="1"/>
  <c r="EM289" i="1"/>
  <c r="EM288" i="1"/>
  <c r="EM287" i="1"/>
  <c r="EM286" i="1"/>
  <c r="EM285" i="1"/>
  <c r="EI285" i="1"/>
  <c r="EG285" i="1"/>
  <c r="EE285" i="1"/>
  <c r="EC285" i="1"/>
  <c r="ED285" i="1" s="1"/>
  <c r="EB285" i="1"/>
  <c r="G285" i="1"/>
  <c r="F285" i="1"/>
  <c r="E285" i="1"/>
  <c r="EM284" i="1"/>
  <c r="EM283" i="1"/>
  <c r="EM282" i="1"/>
  <c r="EM281" i="1"/>
  <c r="EM280" i="1"/>
  <c r="EM279" i="1"/>
  <c r="EI279" i="1"/>
  <c r="EG279" i="1"/>
  <c r="EE279" i="1"/>
  <c r="EC279" i="1"/>
  <c r="EB279" i="1"/>
  <c r="ED279" i="1" s="1"/>
  <c r="F279" i="1"/>
  <c r="G279" i="1" s="1"/>
  <c r="E279" i="1"/>
  <c r="EM278" i="1"/>
  <c r="EM277" i="1"/>
  <c r="EM276" i="1"/>
  <c r="EI276" i="1"/>
  <c r="EG276" i="1"/>
  <c r="EE276" i="1"/>
  <c r="ED276" i="1"/>
  <c r="EC276" i="1"/>
  <c r="EB276" i="1"/>
  <c r="G276" i="1"/>
  <c r="E276" i="1"/>
  <c r="F276" i="1" s="1"/>
  <c r="EM275" i="1"/>
  <c r="EM274" i="1"/>
  <c r="EM273" i="1"/>
  <c r="EI273" i="1"/>
  <c r="EG273" i="1"/>
  <c r="EE273" i="1"/>
  <c r="EC273" i="1"/>
  <c r="EB273" i="1"/>
  <c r="ED273" i="1" s="1"/>
  <c r="E273" i="1"/>
  <c r="F273" i="1" s="1"/>
  <c r="G273" i="1" s="1"/>
  <c r="EM272" i="1"/>
  <c r="EM271" i="1"/>
  <c r="EI271" i="1"/>
  <c r="EG271" i="1"/>
  <c r="EE271" i="1"/>
  <c r="EC271" i="1"/>
  <c r="EB271" i="1"/>
  <c r="ED271" i="1" s="1"/>
  <c r="G271" i="1"/>
  <c r="F271" i="1"/>
  <c r="E271" i="1"/>
  <c r="EM270" i="1"/>
  <c r="EM269" i="1"/>
  <c r="EM268" i="1"/>
  <c r="EM267" i="1"/>
  <c r="EM266" i="1"/>
  <c r="EM265" i="1"/>
  <c r="EM264" i="1"/>
  <c r="EM263" i="1"/>
  <c r="EM262" i="1"/>
  <c r="EM261" i="1"/>
  <c r="EM260" i="1"/>
  <c r="EM259" i="1"/>
  <c r="EM258" i="1"/>
  <c r="EM257" i="1"/>
  <c r="EI257" i="1"/>
  <c r="EG257" i="1"/>
  <c r="EE257" i="1"/>
  <c r="EC257" i="1"/>
  <c r="EB257" i="1"/>
  <c r="ED257" i="1" s="1"/>
  <c r="E257" i="1"/>
  <c r="F257" i="1" s="1"/>
  <c r="G257" i="1" s="1"/>
  <c r="EM256" i="1"/>
  <c r="EM255" i="1"/>
  <c r="EM254" i="1"/>
  <c r="EI254" i="1"/>
  <c r="EE254" i="1"/>
  <c r="EC254" i="1"/>
  <c r="G254" i="1"/>
  <c r="F254" i="1"/>
  <c r="E254" i="1"/>
  <c r="EM253" i="1"/>
  <c r="EI253" i="1"/>
  <c r="EE253" i="1"/>
  <c r="EC253" i="1"/>
  <c r="E253" i="1"/>
  <c r="F253" i="1" s="1"/>
  <c r="G253" i="1" s="1"/>
  <c r="EM252" i="1"/>
  <c r="EI252" i="1"/>
  <c r="EE252" i="1"/>
  <c r="EC252" i="1"/>
  <c r="G252" i="1"/>
  <c r="E252" i="1"/>
  <c r="F252" i="1" s="1"/>
  <c r="EM251" i="1"/>
  <c r="EI251" i="1"/>
  <c r="EE251" i="1"/>
  <c r="EC251" i="1"/>
  <c r="E251" i="1"/>
  <c r="F251" i="1" s="1"/>
  <c r="G251" i="1" s="1"/>
  <c r="EM250" i="1"/>
  <c r="EI250" i="1"/>
  <c r="EE250" i="1"/>
  <c r="EC250" i="1"/>
  <c r="F250" i="1"/>
  <c r="G250" i="1" s="1"/>
  <c r="E250" i="1"/>
  <c r="EM249" i="1"/>
  <c r="EI249" i="1"/>
  <c r="EE249" i="1"/>
  <c r="EC249" i="1"/>
  <c r="F249" i="1"/>
  <c r="G249" i="1" s="1"/>
  <c r="E249" i="1"/>
  <c r="EM248" i="1"/>
  <c r="EI248" i="1"/>
  <c r="EE248" i="1"/>
  <c r="EC248" i="1"/>
  <c r="E248" i="1"/>
  <c r="F248" i="1" s="1"/>
  <c r="G248" i="1" s="1"/>
  <c r="EM247" i="1"/>
  <c r="EI247" i="1"/>
  <c r="EE247" i="1"/>
  <c r="EC247" i="1"/>
  <c r="F247" i="1"/>
  <c r="G247" i="1" s="1"/>
  <c r="E247" i="1"/>
  <c r="EM246" i="1"/>
  <c r="EI246" i="1"/>
  <c r="EE246" i="1"/>
  <c r="EC246" i="1"/>
  <c r="F246" i="1"/>
  <c r="G246" i="1" s="1"/>
  <c r="E246" i="1"/>
  <c r="EM245" i="1"/>
  <c r="EI245" i="1"/>
  <c r="EE245" i="1"/>
  <c r="EC245" i="1"/>
  <c r="G245" i="1"/>
  <c r="F245" i="1"/>
  <c r="E245" i="1"/>
  <c r="EM244" i="1"/>
  <c r="EI244" i="1"/>
  <c r="EE244" i="1"/>
  <c r="EC244" i="1"/>
  <c r="E244" i="1"/>
  <c r="F244" i="1" s="1"/>
  <c r="G244" i="1" s="1"/>
  <c r="EM243" i="1"/>
  <c r="EI243" i="1"/>
  <c r="EE243" i="1"/>
  <c r="EC243" i="1"/>
  <c r="E243" i="1"/>
  <c r="F243" i="1" s="1"/>
  <c r="G243" i="1" s="1"/>
  <c r="EM242" i="1"/>
  <c r="EI242" i="1"/>
  <c r="EE242" i="1"/>
  <c r="EC242" i="1"/>
  <c r="E242" i="1"/>
  <c r="F242" i="1" s="1"/>
  <c r="G242" i="1" s="1"/>
  <c r="EM241" i="1"/>
  <c r="EI241" i="1"/>
  <c r="EE241" i="1"/>
  <c r="EC241" i="1"/>
  <c r="F241" i="1"/>
  <c r="G241" i="1" s="1"/>
  <c r="E241" i="1"/>
  <c r="EM240" i="1"/>
  <c r="EI240" i="1"/>
  <c r="EE240" i="1"/>
  <c r="EC240" i="1"/>
  <c r="F240" i="1"/>
  <c r="G240" i="1" s="1"/>
  <c r="E240" i="1"/>
  <c r="EM239" i="1"/>
  <c r="EI239" i="1"/>
  <c r="EE239" i="1"/>
  <c r="EC239" i="1"/>
  <c r="G239" i="1"/>
  <c r="F239" i="1"/>
  <c r="E239" i="1"/>
  <c r="EM238" i="1"/>
  <c r="EI238" i="1"/>
  <c r="EE238" i="1"/>
  <c r="EC238" i="1"/>
  <c r="F238" i="1"/>
  <c r="G238" i="1" s="1"/>
  <c r="E238" i="1"/>
  <c r="EM237" i="1"/>
  <c r="EI237" i="1"/>
  <c r="EE237" i="1"/>
  <c r="EC237" i="1"/>
  <c r="E237" i="1"/>
  <c r="F237" i="1" s="1"/>
  <c r="G237" i="1" s="1"/>
  <c r="EM236" i="1"/>
  <c r="EI236" i="1"/>
  <c r="EE236" i="1"/>
  <c r="EC236" i="1"/>
  <c r="G236" i="1"/>
  <c r="E236" i="1"/>
  <c r="F236" i="1" s="1"/>
  <c r="EM235" i="1"/>
  <c r="EI235" i="1"/>
  <c r="EE235" i="1"/>
  <c r="EC235" i="1"/>
  <c r="E235" i="1"/>
  <c r="F235" i="1" s="1"/>
  <c r="G235" i="1" s="1"/>
  <c r="EM234" i="1"/>
  <c r="EI234" i="1"/>
  <c r="EE234" i="1"/>
  <c r="EC234" i="1"/>
  <c r="F234" i="1"/>
  <c r="G234" i="1" s="1"/>
  <c r="E234" i="1"/>
  <c r="EM233" i="1"/>
  <c r="EI233" i="1"/>
  <c r="EE233" i="1"/>
  <c r="EC233" i="1"/>
  <c r="F233" i="1"/>
  <c r="G233" i="1" s="1"/>
  <c r="E233" i="1"/>
  <c r="EM232" i="1"/>
  <c r="EI232" i="1"/>
  <c r="EE232" i="1"/>
  <c r="EC232" i="1"/>
  <c r="E232" i="1"/>
  <c r="F232" i="1" s="1"/>
  <c r="G232" i="1" s="1"/>
  <c r="EM231" i="1"/>
  <c r="EI231" i="1"/>
  <c r="EE231" i="1"/>
  <c r="EC231" i="1"/>
  <c r="F231" i="1"/>
  <c r="G231" i="1" s="1"/>
  <c r="E231" i="1"/>
  <c r="EM230" i="1"/>
  <c r="EI230" i="1"/>
  <c r="EE230" i="1"/>
  <c r="EC230" i="1"/>
  <c r="F230" i="1"/>
  <c r="G230" i="1" s="1"/>
  <c r="E230" i="1"/>
  <c r="EM229" i="1"/>
  <c r="EI229" i="1"/>
  <c r="EE229" i="1"/>
  <c r="EC229" i="1"/>
  <c r="E229" i="1"/>
  <c r="F229" i="1" s="1"/>
  <c r="G229" i="1" s="1"/>
  <c r="EM228" i="1"/>
  <c r="EI228" i="1"/>
  <c r="EE228" i="1"/>
  <c r="EC228" i="1"/>
  <c r="G228" i="1"/>
  <c r="E228" i="1"/>
  <c r="F228" i="1" s="1"/>
  <c r="EM227" i="1"/>
  <c r="EI227" i="1"/>
  <c r="EE227" i="1"/>
  <c r="EC227" i="1"/>
  <c r="E227" i="1"/>
  <c r="F227" i="1" s="1"/>
  <c r="G227" i="1" s="1"/>
  <c r="EM226" i="1"/>
  <c r="EI226" i="1"/>
  <c r="EE226" i="1"/>
  <c r="EC226" i="1"/>
  <c r="F226" i="1"/>
  <c r="G226" i="1" s="1"/>
  <c r="E226" i="1"/>
  <c r="EM225" i="1"/>
  <c r="EI225" i="1"/>
  <c r="EE225" i="1"/>
  <c r="EC225" i="1"/>
  <c r="F225" i="1"/>
  <c r="G225" i="1" s="1"/>
  <c r="E225" i="1"/>
  <c r="EM224" i="1"/>
  <c r="EI224" i="1"/>
  <c r="EE224" i="1"/>
  <c r="EC224" i="1"/>
  <c r="E224" i="1"/>
  <c r="F224" i="1" s="1"/>
  <c r="G224" i="1" s="1"/>
  <c r="EM223" i="1"/>
  <c r="EI223" i="1"/>
  <c r="EE223" i="1"/>
  <c r="EC223" i="1"/>
  <c r="F223" i="1"/>
  <c r="G223" i="1" s="1"/>
  <c r="E223" i="1"/>
  <c r="EM222" i="1"/>
  <c r="EI222" i="1"/>
  <c r="EE222" i="1"/>
  <c r="EC222" i="1"/>
  <c r="F222" i="1"/>
  <c r="G222" i="1" s="1"/>
  <c r="E222" i="1"/>
  <c r="EM221" i="1"/>
  <c r="EI221" i="1"/>
  <c r="EE221" i="1"/>
  <c r="EC221" i="1"/>
  <c r="E221" i="1"/>
  <c r="F221" i="1" s="1"/>
  <c r="G221" i="1" s="1"/>
  <c r="EM220" i="1"/>
  <c r="EI220" i="1"/>
  <c r="EE220" i="1"/>
  <c r="EC220" i="1"/>
  <c r="G220" i="1"/>
  <c r="E220" i="1"/>
  <c r="F220" i="1" s="1"/>
  <c r="EM219" i="1"/>
  <c r="EI219" i="1"/>
  <c r="EE219" i="1"/>
  <c r="EC219" i="1"/>
  <c r="E219" i="1"/>
  <c r="F219" i="1" s="1"/>
  <c r="G219" i="1" s="1"/>
  <c r="EM218" i="1"/>
  <c r="EI218" i="1"/>
  <c r="EE218" i="1"/>
  <c r="EC218" i="1"/>
  <c r="F218" i="1"/>
  <c r="G218" i="1" s="1"/>
  <c r="E218" i="1"/>
  <c r="EM217" i="1"/>
  <c r="EI217" i="1"/>
  <c r="EE217" i="1"/>
  <c r="EC217" i="1"/>
  <c r="F217" i="1"/>
  <c r="G217" i="1" s="1"/>
  <c r="E217" i="1"/>
  <c r="EM216" i="1"/>
  <c r="EI216" i="1"/>
  <c r="EE216" i="1"/>
  <c r="EC216" i="1"/>
  <c r="E216" i="1"/>
  <c r="F216" i="1" s="1"/>
  <c r="G216" i="1" s="1"/>
  <c r="EM215" i="1"/>
  <c r="EI215" i="1"/>
  <c r="EE215" i="1"/>
  <c r="EC215" i="1"/>
  <c r="F215" i="1"/>
  <c r="G215" i="1" s="1"/>
  <c r="E215" i="1"/>
  <c r="EM214" i="1"/>
  <c r="EI214" i="1"/>
  <c r="EE214" i="1"/>
  <c r="EC214" i="1"/>
  <c r="F214" i="1"/>
  <c r="G214" i="1" s="1"/>
  <c r="E214" i="1"/>
  <c r="EM213" i="1"/>
  <c r="EI213" i="1"/>
  <c r="EE213" i="1"/>
  <c r="EC213" i="1"/>
  <c r="G213" i="1"/>
  <c r="F213" i="1"/>
  <c r="E213" i="1"/>
  <c r="EM212" i="1"/>
  <c r="EI212" i="1"/>
  <c r="EE212" i="1"/>
  <c r="EC212" i="1"/>
  <c r="E212" i="1"/>
  <c r="F212" i="1" s="1"/>
  <c r="G212" i="1" s="1"/>
  <c r="EM211" i="1"/>
  <c r="EI211" i="1"/>
  <c r="EG211" i="1"/>
  <c r="EE211" i="1"/>
  <c r="EC211" i="1"/>
  <c r="E211" i="1"/>
  <c r="F211" i="1" s="1"/>
  <c r="G211" i="1" s="1"/>
  <c r="A211" i="1"/>
  <c r="EM210" i="1"/>
  <c r="EI210" i="1"/>
  <c r="EE210" i="1"/>
  <c r="EC210" i="1"/>
  <c r="EB210" i="1"/>
  <c r="ED210" i="1" s="1"/>
  <c r="E210" i="1"/>
  <c r="F210" i="1" s="1"/>
  <c r="G210" i="1" s="1"/>
  <c r="A210" i="1"/>
  <c r="EG210" i="1" s="1"/>
  <c r="EM209" i="1"/>
  <c r="EI209" i="1"/>
  <c r="EG209" i="1"/>
  <c r="EE209" i="1"/>
  <c r="EC209" i="1"/>
  <c r="EB209" i="1"/>
  <c r="ED209" i="1" s="1"/>
  <c r="F209" i="1"/>
  <c r="G209" i="1" s="1"/>
  <c r="E209" i="1"/>
  <c r="EM208" i="1"/>
  <c r="EM207" i="1"/>
  <c r="EM206" i="1"/>
  <c r="EM205" i="1"/>
  <c r="EM204" i="1"/>
  <c r="EM203" i="1"/>
  <c r="EM202" i="1"/>
  <c r="EM201" i="1"/>
  <c r="EM200" i="1"/>
  <c r="EM199" i="1"/>
  <c r="EM198" i="1"/>
  <c r="EM197" i="1"/>
  <c r="EM196" i="1"/>
  <c r="EM195" i="1"/>
  <c r="EM194" i="1"/>
  <c r="EM193" i="1"/>
  <c r="EM192" i="1"/>
  <c r="EM191" i="1"/>
  <c r="EM190" i="1"/>
  <c r="EI190" i="1"/>
  <c r="EG190" i="1"/>
  <c r="EE190" i="1"/>
  <c r="EC190" i="1"/>
  <c r="EB190" i="1"/>
  <c r="ED190" i="1" s="1"/>
  <c r="E190" i="1"/>
  <c r="F190" i="1" s="1"/>
  <c r="G190" i="1" s="1"/>
  <c r="EM189" i="1"/>
  <c r="EM188" i="1"/>
  <c r="EI188" i="1"/>
  <c r="EG188" i="1"/>
  <c r="EE188" i="1"/>
  <c r="ED188" i="1"/>
  <c r="EC188" i="1"/>
  <c r="EB188" i="1"/>
  <c r="G188" i="1"/>
  <c r="E188" i="1"/>
  <c r="F188" i="1" s="1"/>
  <c r="EM187" i="1"/>
  <c r="EM186" i="1"/>
  <c r="EI186" i="1"/>
  <c r="EG186" i="1"/>
  <c r="EE186" i="1"/>
  <c r="ED186" i="1"/>
  <c r="EC186" i="1"/>
  <c r="EB186" i="1"/>
  <c r="E186" i="1"/>
  <c r="F186" i="1" s="1"/>
  <c r="G186" i="1" s="1"/>
  <c r="EM185" i="1"/>
  <c r="EM184" i="1"/>
  <c r="EM183" i="1"/>
  <c r="EM182" i="1"/>
  <c r="EM181" i="1"/>
  <c r="EM180" i="1"/>
  <c r="EM179" i="1"/>
  <c r="EM178" i="1"/>
  <c r="EM177" i="1"/>
  <c r="EM176" i="1"/>
  <c r="EI176" i="1"/>
  <c r="EG176" i="1"/>
  <c r="EE176" i="1"/>
  <c r="EC176" i="1"/>
  <c r="EB176" i="1"/>
  <c r="ED176" i="1" s="1"/>
  <c r="F176" i="1"/>
  <c r="G176" i="1" s="1"/>
  <c r="E176" i="1"/>
  <c r="EM175" i="1"/>
  <c r="EM174" i="1"/>
  <c r="EM173" i="1"/>
  <c r="EM172" i="1"/>
  <c r="EM171" i="1"/>
  <c r="EI171" i="1"/>
  <c r="EG171" i="1"/>
  <c r="EE171" i="1"/>
  <c r="EC171" i="1"/>
  <c r="EB171" i="1"/>
  <c r="ED171" i="1" s="1"/>
  <c r="F171" i="1"/>
  <c r="G171" i="1" s="1"/>
  <c r="E171" i="1"/>
  <c r="EM170" i="1"/>
  <c r="EM169" i="1"/>
  <c r="EI169" i="1"/>
  <c r="EG169" i="1"/>
  <c r="EE169" i="1"/>
  <c r="EC169" i="1"/>
  <c r="EB169" i="1"/>
  <c r="ED169" i="1" s="1"/>
  <c r="F169" i="1"/>
  <c r="G169" i="1" s="1"/>
  <c r="E169" i="1"/>
  <c r="EM168" i="1"/>
  <c r="EM167" i="1"/>
  <c r="EI167" i="1"/>
  <c r="EG167" i="1"/>
  <c r="EE167" i="1"/>
  <c r="EC167" i="1"/>
  <c r="ED167" i="1" s="1"/>
  <c r="EB167" i="1"/>
  <c r="G167" i="1"/>
  <c r="F167" i="1"/>
  <c r="E167" i="1"/>
  <c r="EM166" i="1"/>
  <c r="EM165" i="1"/>
  <c r="EM164" i="1"/>
  <c r="EM163" i="1"/>
  <c r="EM162" i="1"/>
  <c r="EM161" i="1"/>
  <c r="EM160" i="1"/>
  <c r="EM159" i="1"/>
  <c r="EM158" i="1"/>
  <c r="EM157" i="1"/>
  <c r="EM156" i="1"/>
  <c r="EM155" i="1"/>
  <c r="EM154" i="1"/>
  <c r="EM153" i="1"/>
  <c r="EM152" i="1"/>
  <c r="EI152" i="1"/>
  <c r="EG152" i="1"/>
  <c r="EE152" i="1"/>
  <c r="EC152" i="1"/>
  <c r="ED152" i="1" s="1"/>
  <c r="EB152" i="1"/>
  <c r="G152" i="1"/>
  <c r="F152" i="1"/>
  <c r="E152" i="1"/>
  <c r="EM151" i="1"/>
  <c r="EM150" i="1"/>
  <c r="EM149" i="1"/>
  <c r="EM148" i="1"/>
  <c r="EM147" i="1"/>
  <c r="EM146" i="1"/>
  <c r="EM145" i="1"/>
  <c r="EM144" i="1"/>
  <c r="EM143" i="1"/>
  <c r="EM142" i="1"/>
  <c r="EM141" i="1"/>
  <c r="EM140" i="1"/>
  <c r="EM139" i="1"/>
  <c r="EM138" i="1"/>
  <c r="EM137" i="1"/>
  <c r="EM136" i="1"/>
  <c r="EM135" i="1"/>
  <c r="EM134" i="1"/>
  <c r="EM133" i="1"/>
  <c r="EM132" i="1"/>
  <c r="EM131" i="1"/>
  <c r="EM130" i="1"/>
  <c r="EM129" i="1"/>
  <c r="EM128" i="1"/>
  <c r="EM127" i="1"/>
  <c r="EM126" i="1"/>
  <c r="EM125" i="1"/>
  <c r="EM124" i="1"/>
  <c r="EM123" i="1"/>
  <c r="EM122" i="1"/>
  <c r="EM121" i="1"/>
  <c r="EM120" i="1"/>
  <c r="EI120" i="1"/>
  <c r="EG120" i="1"/>
  <c r="EE120" i="1"/>
  <c r="EC120" i="1"/>
  <c r="EB120" i="1"/>
  <c r="ED120" i="1" s="1"/>
  <c r="E120" i="1"/>
  <c r="F120" i="1" s="1"/>
  <c r="G120" i="1" s="1"/>
  <c r="EM119" i="1"/>
  <c r="EM118" i="1"/>
  <c r="EM117" i="1"/>
  <c r="EM116" i="1"/>
  <c r="EI116" i="1"/>
  <c r="EG116" i="1"/>
  <c r="EE116" i="1"/>
  <c r="ED116" i="1"/>
  <c r="EC116" i="1"/>
  <c r="EB116" i="1"/>
  <c r="G116" i="1"/>
  <c r="E116" i="1"/>
  <c r="F116" i="1" s="1"/>
  <c r="EM115" i="1"/>
  <c r="EM114" i="1"/>
  <c r="EI114" i="1"/>
  <c r="EG114" i="1"/>
  <c r="EE114" i="1"/>
  <c r="ED114" i="1"/>
  <c r="EC114" i="1"/>
  <c r="EB114" i="1"/>
  <c r="E114" i="1"/>
  <c r="F114" i="1" s="1"/>
  <c r="G114" i="1" s="1"/>
  <c r="EM113" i="1"/>
  <c r="EM112" i="1"/>
  <c r="EI112" i="1"/>
  <c r="EG112" i="1"/>
  <c r="EE112" i="1"/>
  <c r="EC112" i="1"/>
  <c r="EB112" i="1"/>
  <c r="ED112" i="1" s="1"/>
  <c r="F112" i="1"/>
  <c r="G112" i="1" s="1"/>
  <c r="E112" i="1"/>
  <c r="EM111" i="1"/>
  <c r="EM110" i="1"/>
  <c r="EI110" i="1"/>
  <c r="EG110" i="1"/>
  <c r="EE110" i="1"/>
  <c r="EC110" i="1"/>
  <c r="ED110" i="1" s="1"/>
  <c r="EB110" i="1"/>
  <c r="F110" i="1"/>
  <c r="G110" i="1" s="1"/>
  <c r="E110" i="1"/>
  <c r="EM109" i="1"/>
  <c r="EM108" i="1"/>
  <c r="EM107" i="1"/>
  <c r="EI107" i="1"/>
  <c r="EG107" i="1"/>
  <c r="EE107" i="1"/>
  <c r="ED107" i="1"/>
  <c r="EC107" i="1"/>
  <c r="EB107" i="1"/>
  <c r="E107" i="1"/>
  <c r="F107" i="1" s="1"/>
  <c r="G107" i="1" s="1"/>
  <c r="EM106" i="1"/>
  <c r="EM105" i="1"/>
  <c r="EI105" i="1"/>
  <c r="EG105" i="1"/>
  <c r="EE105" i="1"/>
  <c r="EC105" i="1"/>
  <c r="EB105" i="1"/>
  <c r="ED105" i="1" s="1"/>
  <c r="G105" i="1"/>
  <c r="E105" i="1"/>
  <c r="F105" i="1" s="1"/>
  <c r="EM104" i="1"/>
  <c r="EM103" i="1"/>
  <c r="EI103" i="1"/>
  <c r="EG103" i="1"/>
  <c r="EE103" i="1"/>
  <c r="ED103" i="1"/>
  <c r="EC103" i="1"/>
  <c r="EB103" i="1"/>
  <c r="G103" i="1"/>
  <c r="F103" i="1"/>
  <c r="E103" i="1"/>
  <c r="EM102" i="1"/>
  <c r="EM101" i="1"/>
  <c r="EM100" i="1"/>
  <c r="EM99" i="1"/>
  <c r="EI99" i="1"/>
  <c r="EG99" i="1"/>
  <c r="EE99" i="1"/>
  <c r="EC99" i="1"/>
  <c r="EB99" i="1"/>
  <c r="ED99" i="1" s="1"/>
  <c r="E99" i="1"/>
  <c r="F99" i="1" s="1"/>
  <c r="G99" i="1" s="1"/>
  <c r="EM98" i="1"/>
  <c r="EM97" i="1"/>
  <c r="EM96" i="1"/>
  <c r="EI96" i="1"/>
  <c r="EG96" i="1"/>
  <c r="EE96" i="1"/>
  <c r="EC96" i="1"/>
  <c r="EB96" i="1"/>
  <c r="ED96" i="1" s="1"/>
  <c r="F96" i="1"/>
  <c r="G96" i="1" s="1"/>
  <c r="E96" i="1"/>
  <c r="EM95" i="1"/>
  <c r="EM94" i="1"/>
  <c r="EI94" i="1"/>
  <c r="EG94" i="1"/>
  <c r="EE94" i="1"/>
  <c r="EC94" i="1"/>
  <c r="EB94" i="1"/>
  <c r="ED94" i="1" s="1"/>
  <c r="F94" i="1"/>
  <c r="G94" i="1" s="1"/>
  <c r="E94" i="1"/>
  <c r="EM93" i="1"/>
  <c r="EM92" i="1"/>
  <c r="EI92" i="1"/>
  <c r="EG92" i="1"/>
  <c r="EE92" i="1"/>
  <c r="EC92" i="1"/>
  <c r="ED92" i="1" s="1"/>
  <c r="EB92" i="1"/>
  <c r="F92" i="1"/>
  <c r="G92" i="1" s="1"/>
  <c r="E92" i="1"/>
  <c r="EM91" i="1"/>
  <c r="EM90" i="1"/>
  <c r="EI90" i="1"/>
  <c r="EG90" i="1"/>
  <c r="EE90" i="1"/>
  <c r="EC90" i="1"/>
  <c r="ED90" i="1" s="1"/>
  <c r="EB90" i="1"/>
  <c r="G90" i="1"/>
  <c r="F90" i="1"/>
  <c r="E90" i="1"/>
  <c r="EM89" i="1"/>
  <c r="EM88" i="1"/>
  <c r="EI88" i="1"/>
  <c r="EG88" i="1"/>
  <c r="EE88" i="1"/>
  <c r="ED88" i="1"/>
  <c r="EC88" i="1"/>
  <c r="EB88" i="1"/>
  <c r="E88" i="1"/>
  <c r="F88" i="1" s="1"/>
  <c r="G88" i="1" s="1"/>
  <c r="EM87" i="1"/>
  <c r="EM86" i="1"/>
  <c r="EI86" i="1"/>
  <c r="EG86" i="1"/>
  <c r="EE86" i="1"/>
  <c r="EC86" i="1"/>
  <c r="EB86" i="1"/>
  <c r="ED86" i="1" s="1"/>
  <c r="E86" i="1"/>
  <c r="F86" i="1" s="1"/>
  <c r="G86" i="1" s="1"/>
  <c r="EM85" i="1"/>
  <c r="EM84" i="1"/>
  <c r="EI84" i="1"/>
  <c r="EG84" i="1"/>
  <c r="EE84" i="1"/>
  <c r="ED84" i="1"/>
  <c r="EC84" i="1"/>
  <c r="EB84" i="1"/>
  <c r="E84" i="1"/>
  <c r="F84" i="1" s="1"/>
  <c r="G84" i="1" s="1"/>
  <c r="EM83" i="1"/>
  <c r="EM82" i="1"/>
  <c r="EI82" i="1"/>
  <c r="EG82" i="1"/>
  <c r="EE82" i="1"/>
  <c r="EC82" i="1"/>
  <c r="EB82" i="1"/>
  <c r="ED82" i="1" s="1"/>
  <c r="E82" i="1"/>
  <c r="F82" i="1" s="1"/>
  <c r="G82" i="1" s="1"/>
  <c r="EM81" i="1"/>
  <c r="EM80" i="1"/>
  <c r="EI80" i="1"/>
  <c r="EG80" i="1"/>
  <c r="EE80" i="1"/>
  <c r="EC80" i="1"/>
  <c r="EB80" i="1"/>
  <c r="ED80" i="1" s="1"/>
  <c r="F80" i="1"/>
  <c r="G80" i="1" s="1"/>
  <c r="E80" i="1"/>
  <c r="EM79" i="1"/>
  <c r="EM78" i="1"/>
  <c r="EI78" i="1"/>
  <c r="EG78" i="1"/>
  <c r="EE78" i="1"/>
  <c r="EC78" i="1"/>
  <c r="EB78" i="1"/>
  <c r="ED78" i="1" s="1"/>
  <c r="E78" i="1"/>
  <c r="F78" i="1" s="1"/>
  <c r="G78" i="1" s="1"/>
  <c r="EM77" i="1"/>
  <c r="EM76" i="1"/>
  <c r="EI76" i="1"/>
  <c r="EG76" i="1"/>
  <c r="EE76" i="1"/>
  <c r="EC76" i="1"/>
  <c r="EB76" i="1"/>
  <c r="ED76" i="1" s="1"/>
  <c r="F76" i="1"/>
  <c r="G76" i="1" s="1"/>
  <c r="E76" i="1"/>
  <c r="EM75" i="1"/>
  <c r="EM74" i="1"/>
  <c r="EI74" i="1"/>
  <c r="EG74" i="1"/>
  <c r="EE74" i="1"/>
  <c r="EC74" i="1"/>
  <c r="ED74" i="1" s="1"/>
  <c r="EB74" i="1"/>
  <c r="E74" i="1"/>
  <c r="F74" i="1" s="1"/>
  <c r="G74" i="1" s="1"/>
  <c r="EM73" i="1"/>
  <c r="EM72" i="1"/>
  <c r="EI72" i="1"/>
  <c r="EG72" i="1"/>
  <c r="EE72" i="1"/>
  <c r="ED72" i="1"/>
  <c r="EC72" i="1"/>
  <c r="EB72" i="1"/>
  <c r="E72" i="1"/>
  <c r="F72" i="1" s="1"/>
  <c r="G72" i="1" s="1"/>
  <c r="EM71" i="1"/>
  <c r="EM70" i="1"/>
  <c r="EI70" i="1"/>
  <c r="EG70" i="1"/>
  <c r="EE70" i="1"/>
  <c r="EC70" i="1"/>
  <c r="EB70" i="1"/>
  <c r="ED70" i="1" s="1"/>
  <c r="E70" i="1"/>
  <c r="F70" i="1" s="1"/>
  <c r="G70" i="1" s="1"/>
  <c r="EM69" i="1"/>
  <c r="EM68" i="1"/>
  <c r="EI68" i="1"/>
  <c r="EG68" i="1"/>
  <c r="EE68" i="1"/>
  <c r="ED68" i="1"/>
  <c r="EC68" i="1"/>
  <c r="EB68" i="1"/>
  <c r="E68" i="1"/>
  <c r="F68" i="1" s="1"/>
  <c r="G68" i="1" s="1"/>
  <c r="EM67" i="1"/>
  <c r="EM66" i="1"/>
  <c r="EI66" i="1"/>
  <c r="EG66" i="1"/>
  <c r="EE66" i="1"/>
  <c r="EC66" i="1"/>
  <c r="EB66" i="1"/>
  <c r="ED66" i="1" s="1"/>
  <c r="E66" i="1"/>
  <c r="F66" i="1" s="1"/>
  <c r="G66" i="1" s="1"/>
  <c r="EM65" i="1"/>
  <c r="EM64" i="1"/>
  <c r="EI64" i="1"/>
  <c r="EG64" i="1"/>
  <c r="EE64" i="1"/>
  <c r="EC64" i="1"/>
  <c r="EB64" i="1"/>
  <c r="ED64" i="1" s="1"/>
  <c r="F64" i="1"/>
  <c r="G64" i="1" s="1"/>
  <c r="E64" i="1"/>
  <c r="EM63" i="1"/>
  <c r="EM62" i="1"/>
  <c r="EI62" i="1"/>
  <c r="EG62" i="1"/>
  <c r="EE62" i="1"/>
  <c r="EC62" i="1"/>
  <c r="EB62" i="1"/>
  <c r="ED62" i="1" s="1"/>
  <c r="E62" i="1"/>
  <c r="F62" i="1" s="1"/>
  <c r="G62" i="1" s="1"/>
  <c r="EM61" i="1"/>
  <c r="EI61" i="1"/>
  <c r="EG61" i="1"/>
  <c r="EE61" i="1"/>
  <c r="EC61" i="1"/>
  <c r="EB61" i="1"/>
  <c r="ED61" i="1" s="1"/>
  <c r="E61" i="1"/>
  <c r="F61" i="1" s="1"/>
  <c r="G61" i="1" s="1"/>
  <c r="EM60" i="1"/>
  <c r="EM59" i="1"/>
  <c r="EI59" i="1"/>
  <c r="EG59" i="1"/>
  <c r="EE59" i="1"/>
  <c r="EC59" i="1"/>
  <c r="EB59" i="1"/>
  <c r="ED59" i="1" s="1"/>
  <c r="F59" i="1"/>
  <c r="G59" i="1" s="1"/>
  <c r="E59" i="1"/>
  <c r="EM58" i="1"/>
  <c r="EM57" i="1"/>
  <c r="EI57" i="1"/>
  <c r="EG57" i="1"/>
  <c r="EE57" i="1"/>
  <c r="EC57" i="1"/>
  <c r="EB57" i="1"/>
  <c r="ED57" i="1" s="1"/>
  <c r="E57" i="1"/>
  <c r="F57" i="1" s="1"/>
  <c r="G57" i="1" s="1"/>
  <c r="EM56" i="1"/>
  <c r="EM55" i="1"/>
  <c r="EI55" i="1"/>
  <c r="EG55" i="1"/>
  <c r="EE55" i="1"/>
  <c r="EC55" i="1"/>
  <c r="EB55" i="1"/>
  <c r="ED55" i="1" s="1"/>
  <c r="F55" i="1"/>
  <c r="G55" i="1" s="1"/>
  <c r="E55" i="1"/>
  <c r="EM54" i="1"/>
  <c r="EM53" i="1"/>
  <c r="EI53" i="1"/>
  <c r="EG53" i="1"/>
  <c r="EE53" i="1"/>
  <c r="EC53" i="1"/>
  <c r="ED53" i="1" s="1"/>
  <c r="EB53" i="1"/>
  <c r="E53" i="1"/>
  <c r="F53" i="1" s="1"/>
  <c r="G53" i="1" s="1"/>
  <c r="EM52" i="1"/>
  <c r="EM51" i="1"/>
  <c r="EI51" i="1"/>
  <c r="EG51" i="1"/>
  <c r="EE51" i="1"/>
  <c r="ED51" i="1"/>
  <c r="EC51" i="1"/>
  <c r="EB51" i="1"/>
  <c r="E51" i="1"/>
  <c r="F51" i="1" s="1"/>
  <c r="G51" i="1" s="1"/>
  <c r="EM50" i="1"/>
  <c r="EM49" i="1"/>
  <c r="EI49" i="1"/>
  <c r="EG49" i="1"/>
  <c r="EE49" i="1"/>
  <c r="EC49" i="1"/>
  <c r="EB49" i="1"/>
  <c r="ED49" i="1" s="1"/>
  <c r="E49" i="1"/>
  <c r="F49" i="1" s="1"/>
  <c r="G49" i="1" s="1"/>
  <c r="EM48" i="1"/>
  <c r="EM47" i="1"/>
  <c r="EI47" i="1"/>
  <c r="EG47" i="1"/>
  <c r="EE47" i="1"/>
  <c r="ED47" i="1"/>
  <c r="EC47" i="1"/>
  <c r="EB47" i="1"/>
  <c r="E47" i="1"/>
  <c r="F47" i="1" s="1"/>
  <c r="G47" i="1" s="1"/>
  <c r="EM46" i="1"/>
  <c r="EM45" i="1"/>
  <c r="EI45" i="1"/>
  <c r="EG45" i="1"/>
  <c r="EE45" i="1"/>
  <c r="EC45" i="1"/>
  <c r="EB45" i="1"/>
  <c r="ED45" i="1" s="1"/>
  <c r="E45" i="1"/>
  <c r="F45" i="1" s="1"/>
  <c r="G45" i="1" s="1"/>
  <c r="EM44" i="1"/>
  <c r="EM43" i="1"/>
  <c r="EI43" i="1"/>
  <c r="EG43" i="1"/>
  <c r="EE43" i="1"/>
  <c r="EC43" i="1"/>
  <c r="EB43" i="1"/>
  <c r="ED43" i="1" s="1"/>
  <c r="E43" i="1"/>
  <c r="F43" i="1" s="1"/>
  <c r="G43" i="1" s="1"/>
  <c r="EM42" i="1"/>
  <c r="EM41" i="1"/>
  <c r="EM40" i="1"/>
  <c r="EI40" i="1"/>
  <c r="EG40" i="1"/>
  <c r="EE40" i="1"/>
  <c r="EC40" i="1"/>
  <c r="ED40" i="1" s="1"/>
  <c r="EB40" i="1"/>
  <c r="E40" i="1"/>
  <c r="F40" i="1" s="1"/>
  <c r="G40" i="1" s="1"/>
  <c r="EM39" i="1"/>
  <c r="EM38" i="1"/>
  <c r="EI38" i="1"/>
  <c r="EG38" i="1"/>
  <c r="EE38" i="1"/>
  <c r="EC38" i="1"/>
  <c r="EB38" i="1"/>
  <c r="ED38" i="1" s="1"/>
  <c r="E38" i="1"/>
  <c r="F38" i="1" s="1"/>
  <c r="G38" i="1" s="1"/>
  <c r="EM37" i="1"/>
  <c r="EM36" i="1"/>
  <c r="EI36" i="1"/>
  <c r="EG36" i="1"/>
  <c r="EE36" i="1"/>
  <c r="ED36" i="1"/>
  <c r="EC36" i="1"/>
  <c r="EB36" i="1"/>
  <c r="E36" i="1"/>
  <c r="F36" i="1" s="1"/>
  <c r="G36" i="1" s="1"/>
  <c r="EM35" i="1"/>
  <c r="EM34" i="1"/>
  <c r="EI34" i="1"/>
  <c r="EG34" i="1"/>
  <c r="EE34" i="1"/>
  <c r="EC34" i="1"/>
  <c r="EB34" i="1"/>
  <c r="ED34" i="1" s="1"/>
  <c r="E34" i="1"/>
  <c r="F34" i="1" s="1"/>
  <c r="G34" i="1" s="1"/>
  <c r="EM33" i="1"/>
  <c r="EM32" i="1"/>
  <c r="EI32" i="1"/>
  <c r="EG32" i="1"/>
  <c r="EE32" i="1"/>
  <c r="EC32" i="1"/>
  <c r="EB32" i="1"/>
  <c r="ED32" i="1" s="1"/>
  <c r="E32" i="1"/>
  <c r="F32" i="1" s="1"/>
  <c r="G32" i="1" s="1"/>
  <c r="EM31" i="1"/>
  <c r="EM30" i="1"/>
  <c r="EI30" i="1"/>
  <c r="EG30" i="1"/>
  <c r="EE30" i="1"/>
  <c r="EC30" i="1"/>
  <c r="EB30" i="1"/>
  <c r="ED30" i="1" s="1"/>
  <c r="E30" i="1"/>
  <c r="F30" i="1" s="1"/>
  <c r="G30" i="1" s="1"/>
  <c r="EM29" i="1"/>
  <c r="EM28" i="1"/>
  <c r="EI28" i="1"/>
  <c r="EG28" i="1"/>
  <c r="EE28" i="1"/>
  <c r="EC28" i="1"/>
  <c r="EB28" i="1"/>
  <c r="ED28" i="1" s="1"/>
  <c r="F28" i="1"/>
  <c r="G28" i="1" s="1"/>
  <c r="E28" i="1"/>
  <c r="EM27" i="1"/>
  <c r="EM26" i="1"/>
  <c r="EM25" i="1"/>
  <c r="EI25" i="1"/>
  <c r="EG25" i="1"/>
  <c r="EE25" i="1"/>
  <c r="ED25" i="1"/>
  <c r="EC25" i="1"/>
  <c r="EB25" i="1"/>
  <c r="E25" i="1"/>
  <c r="F25" i="1" s="1"/>
  <c r="G25" i="1" s="1"/>
  <c r="EM24" i="1"/>
  <c r="EM23" i="1"/>
  <c r="EM22" i="1"/>
  <c r="EM21" i="1"/>
  <c r="EM20" i="1"/>
  <c r="EI20" i="1"/>
  <c r="EG20" i="1"/>
  <c r="EE20" i="1"/>
  <c r="EC20" i="1"/>
  <c r="EB20" i="1"/>
  <c r="ED20" i="1" s="1"/>
  <c r="E20" i="1"/>
  <c r="F20" i="1" s="1"/>
  <c r="G20" i="1" s="1"/>
  <c r="EM19" i="1"/>
  <c r="EM18" i="1"/>
  <c r="EM17" i="1"/>
  <c r="EM16" i="1"/>
  <c r="EI16" i="1"/>
  <c r="EG16" i="1"/>
  <c r="EE16" i="1"/>
  <c r="EC16" i="1"/>
  <c r="EB16" i="1"/>
  <c r="ED16" i="1" s="1"/>
  <c r="E16" i="1"/>
  <c r="F16" i="1" s="1"/>
  <c r="G16" i="1" s="1"/>
  <c r="EM15" i="1"/>
  <c r="EM14" i="1"/>
  <c r="EM13" i="1"/>
  <c r="EI13" i="1"/>
  <c r="EG13" i="1"/>
  <c r="EE13" i="1"/>
  <c r="EC13" i="1"/>
  <c r="EB13" i="1"/>
  <c r="ED13" i="1" s="1"/>
  <c r="F13" i="1"/>
  <c r="G13" i="1" s="1"/>
  <c r="E13" i="1"/>
  <c r="EM12" i="1"/>
  <c r="EM11" i="1"/>
  <c r="EM10" i="1"/>
  <c r="EI10" i="1"/>
  <c r="EG10" i="1"/>
  <c r="EE10" i="1"/>
  <c r="EC10" i="1"/>
  <c r="EB10" i="1"/>
  <c r="ED10" i="1" s="1"/>
  <c r="E10" i="1"/>
  <c r="F10" i="1" s="1"/>
  <c r="G10" i="1" s="1"/>
  <c r="EM9" i="1"/>
  <c r="EM8" i="1"/>
  <c r="EI8" i="1"/>
  <c r="EG8" i="1"/>
  <c r="EE8" i="1"/>
  <c r="EC8" i="1"/>
  <c r="EB8" i="1"/>
  <c r="ED8" i="1" s="1"/>
  <c r="E8" i="1"/>
  <c r="ED291" i="1" l="1"/>
  <c r="ED331" i="1"/>
  <c r="ED482" i="1"/>
  <c r="ED333" i="1"/>
  <c r="ED484" i="1"/>
  <c r="EB211" i="1"/>
  <c r="ED211" i="1" s="1"/>
  <c r="A212" i="1"/>
  <c r="E1605" i="1"/>
  <c r="F8" i="1"/>
  <c r="ED313" i="1"/>
  <c r="A492" i="1"/>
  <c r="EB490" i="1"/>
  <c r="ED490" i="1" s="1"/>
  <c r="ED1320" i="1"/>
  <c r="ED1487" i="1"/>
  <c r="ED1499" i="1"/>
  <c r="ED1507" i="1"/>
  <c r="ED1305" i="1"/>
  <c r="ED1491" i="1"/>
  <c r="ED1559" i="1"/>
  <c r="EG212" i="1" l="1"/>
  <c r="A213" i="1"/>
  <c r="EB212" i="1"/>
  <c r="ED212" i="1" s="1"/>
  <c r="EG492" i="1"/>
  <c r="A494" i="1"/>
  <c r="EB492" i="1"/>
  <c r="ED492" i="1" s="1"/>
  <c r="F1605" i="1"/>
  <c r="G8" i="1"/>
  <c r="G1605" i="1" s="1"/>
  <c r="A496" i="1" l="1"/>
  <c r="EB494" i="1"/>
  <c r="ED494" i="1" s="1"/>
  <c r="EG494" i="1"/>
  <c r="EB213" i="1"/>
  <c r="ED213" i="1" s="1"/>
  <c r="A214" i="1"/>
  <c r="EG213" i="1"/>
  <c r="A215" i="1" l="1"/>
  <c r="EB214" i="1"/>
  <c r="ED214" i="1" s="1"/>
  <c r="EG214" i="1"/>
  <c r="EG496" i="1"/>
  <c r="EB496" i="1"/>
  <c r="ED496" i="1" s="1"/>
  <c r="A498" i="1"/>
  <c r="A500" i="1" l="1"/>
  <c r="EB498" i="1"/>
  <c r="ED498" i="1" s="1"/>
  <c r="EG498" i="1"/>
  <c r="EG215" i="1"/>
  <c r="A216" i="1"/>
  <c r="EB215" i="1"/>
  <c r="ED215" i="1" s="1"/>
  <c r="EB216" i="1" l="1"/>
  <c r="ED216" i="1" s="1"/>
  <c r="A217" i="1"/>
  <c r="EG216" i="1"/>
  <c r="A506" i="1"/>
  <c r="EG500" i="1"/>
  <c r="EB500" i="1"/>
  <c r="ED500" i="1" s="1"/>
  <c r="A512" i="1" l="1"/>
  <c r="EG506" i="1"/>
  <c r="EB506" i="1"/>
  <c r="ED506" i="1" s="1"/>
  <c r="EG217" i="1"/>
  <c r="A218" i="1"/>
  <c r="EB217" i="1"/>
  <c r="ED217" i="1" s="1"/>
  <c r="EG218" i="1" l="1"/>
  <c r="A219" i="1"/>
  <c r="EB218" i="1"/>
  <c r="ED218" i="1" s="1"/>
  <c r="EG512" i="1"/>
  <c r="A514" i="1"/>
  <c r="EB512" i="1"/>
  <c r="ED512" i="1" s="1"/>
  <c r="A516" i="1" l="1"/>
  <c r="EB514" i="1"/>
  <c r="ED514" i="1" s="1"/>
  <c r="EG514" i="1"/>
  <c r="EB219" i="1"/>
  <c r="ED219" i="1" s="1"/>
  <c r="A220" i="1"/>
  <c r="EG219" i="1"/>
  <c r="EG220" i="1" l="1"/>
  <c r="A221" i="1"/>
  <c r="EB220" i="1"/>
  <c r="ED220" i="1" s="1"/>
  <c r="EG516" i="1"/>
  <c r="A519" i="1"/>
  <c r="EB516" i="1"/>
  <c r="ED516" i="1" s="1"/>
  <c r="EB519" i="1" l="1"/>
  <c r="ED519" i="1" s="1"/>
  <c r="EG519" i="1"/>
  <c r="A522" i="1"/>
  <c r="EB221" i="1"/>
  <c r="ED221" i="1" s="1"/>
  <c r="A222" i="1"/>
  <c r="EG221" i="1"/>
  <c r="A523" i="1" l="1"/>
  <c r="EG522" i="1"/>
  <c r="EB522" i="1"/>
  <c r="ED522" i="1" s="1"/>
  <c r="A223" i="1"/>
  <c r="EB222" i="1"/>
  <c r="ED222" i="1" s="1"/>
  <c r="EG222" i="1"/>
  <c r="A525" i="1" l="1"/>
  <c r="EB523" i="1"/>
  <c r="ED523" i="1" s="1"/>
  <c r="EG523" i="1"/>
  <c r="EG223" i="1"/>
  <c r="EB223" i="1"/>
  <c r="ED223" i="1" s="1"/>
  <c r="A224" i="1"/>
  <c r="EB224" i="1" l="1"/>
  <c r="ED224" i="1" s="1"/>
  <c r="A225" i="1"/>
  <c r="EG224" i="1"/>
  <c r="EG525" i="1"/>
  <c r="A527" i="1"/>
  <c r="EB525" i="1"/>
  <c r="ED525" i="1" s="1"/>
  <c r="A529" i="1" l="1"/>
  <c r="EB527" i="1"/>
  <c r="ED527" i="1" s="1"/>
  <c r="EG527" i="1"/>
  <c r="EG225" i="1"/>
  <c r="A226" i="1"/>
  <c r="EB225" i="1"/>
  <c r="ED225" i="1" s="1"/>
  <c r="EG529" i="1" l="1"/>
  <c r="A531" i="1"/>
  <c r="EB529" i="1"/>
  <c r="ED529" i="1" s="1"/>
  <c r="EG226" i="1"/>
  <c r="EB226" i="1"/>
  <c r="ED226" i="1" s="1"/>
  <c r="A227" i="1"/>
  <c r="EB227" i="1" l="1"/>
  <c r="ED227" i="1" s="1"/>
  <c r="A228" i="1"/>
  <c r="EG227" i="1"/>
  <c r="A533" i="1"/>
  <c r="EB531" i="1"/>
  <c r="ED531" i="1" s="1"/>
  <c r="EG531" i="1"/>
  <c r="EG533" i="1" l="1"/>
  <c r="A535" i="1"/>
  <c r="EB533" i="1"/>
  <c r="ED533" i="1" s="1"/>
  <c r="EG228" i="1"/>
  <c r="EB228" i="1"/>
  <c r="ED228" i="1" s="1"/>
  <c r="A229" i="1"/>
  <c r="EB229" i="1" l="1"/>
  <c r="ED229" i="1" s="1"/>
  <c r="A230" i="1"/>
  <c r="EG229" i="1"/>
  <c r="A537" i="1"/>
  <c r="EB535" i="1"/>
  <c r="ED535" i="1" s="1"/>
  <c r="EG535" i="1"/>
  <c r="EG537" i="1" l="1"/>
  <c r="A539" i="1"/>
  <c r="EB537" i="1"/>
  <c r="ED537" i="1" s="1"/>
  <c r="A231" i="1"/>
  <c r="EB230" i="1"/>
  <c r="ED230" i="1" s="1"/>
  <c r="EG230" i="1"/>
  <c r="EG231" i="1" l="1"/>
  <c r="EB231" i="1"/>
  <c r="ED231" i="1" s="1"/>
  <c r="A232" i="1"/>
  <c r="A541" i="1"/>
  <c r="EB539" i="1"/>
  <c r="ED539" i="1" s="1"/>
  <c r="EG539" i="1"/>
  <c r="EG541" i="1" l="1"/>
  <c r="EB541" i="1"/>
  <c r="ED541" i="1" s="1"/>
  <c r="A545" i="1"/>
  <c r="EB232" i="1"/>
  <c r="ED232" i="1" s="1"/>
  <c r="A233" i="1"/>
  <c r="EG232" i="1"/>
  <c r="EB545" i="1" l="1"/>
  <c r="ED545" i="1" s="1"/>
  <c r="A547" i="1"/>
  <c r="EG545" i="1"/>
  <c r="EG233" i="1"/>
  <c r="A234" i="1"/>
  <c r="EB233" i="1"/>
  <c r="ED233" i="1" s="1"/>
  <c r="EG234" i="1" l="1"/>
  <c r="EB234" i="1"/>
  <c r="ED234" i="1" s="1"/>
  <c r="A235" i="1"/>
  <c r="A549" i="1"/>
  <c r="EB547" i="1"/>
  <c r="ED547" i="1" s="1"/>
  <c r="EG547" i="1"/>
  <c r="EG549" i="1" l="1"/>
  <c r="EB549" i="1"/>
  <c r="ED549" i="1" s="1"/>
  <c r="A551" i="1"/>
  <c r="EB235" i="1"/>
  <c r="ED235" i="1" s="1"/>
  <c r="A236" i="1"/>
  <c r="EG235" i="1"/>
  <c r="EG236" i="1" l="1"/>
  <c r="EB236" i="1"/>
  <c r="ED236" i="1" s="1"/>
  <c r="A237" i="1"/>
  <c r="A555" i="1"/>
  <c r="EG551" i="1"/>
  <c r="EB551" i="1"/>
  <c r="ED551" i="1" s="1"/>
  <c r="EG555" i="1" l="1"/>
  <c r="EB555" i="1"/>
  <c r="ED555" i="1" s="1"/>
  <c r="A558" i="1"/>
  <c r="EB237" i="1"/>
  <c r="ED237" i="1" s="1"/>
  <c r="A238" i="1"/>
  <c r="EG237" i="1"/>
  <c r="A566" i="1" l="1"/>
  <c r="EB558" i="1"/>
  <c r="ED558" i="1" s="1"/>
  <c r="EG558" i="1"/>
  <c r="A239" i="1"/>
  <c r="EB238" i="1"/>
  <c r="ED238" i="1" s="1"/>
  <c r="EG238" i="1"/>
  <c r="EG239" i="1" l="1"/>
  <c r="EB239" i="1"/>
  <c r="ED239" i="1" s="1"/>
  <c r="A240" i="1"/>
  <c r="EG566" i="1"/>
  <c r="A568" i="1"/>
  <c r="EB566" i="1"/>
  <c r="ED566" i="1" s="1"/>
  <c r="EB568" i="1" l="1"/>
  <c r="ED568" i="1" s="1"/>
  <c r="A574" i="1"/>
  <c r="EG568" i="1"/>
  <c r="EB240" i="1"/>
  <c r="ED240" i="1" s="1"/>
  <c r="A241" i="1"/>
  <c r="EG240" i="1"/>
  <c r="EG241" i="1" l="1"/>
  <c r="A242" i="1"/>
  <c r="EB241" i="1"/>
  <c r="ED241" i="1" s="1"/>
  <c r="EB574" i="1"/>
  <c r="ED574" i="1" s="1"/>
  <c r="A587" i="1"/>
  <c r="EG574" i="1"/>
  <c r="EG242" i="1" l="1"/>
  <c r="EB242" i="1"/>
  <c r="ED242" i="1" s="1"/>
  <c r="A243" i="1"/>
  <c r="EB587" i="1"/>
  <c r="ED587" i="1" s="1"/>
  <c r="EG587" i="1"/>
  <c r="A596" i="1"/>
  <c r="EB243" i="1" l="1"/>
  <c r="ED243" i="1" s="1"/>
  <c r="A244" i="1"/>
  <c r="EG243" i="1"/>
  <c r="EB596" i="1"/>
  <c r="ED596" i="1" s="1"/>
  <c r="A602" i="1"/>
  <c r="EG596" i="1"/>
  <c r="A615" i="1" l="1"/>
  <c r="EB602" i="1"/>
  <c r="ED602" i="1" s="1"/>
  <c r="EG602" i="1"/>
  <c r="EG244" i="1"/>
  <c r="A245" i="1"/>
  <c r="EB244" i="1"/>
  <c r="ED244" i="1" s="1"/>
  <c r="EB245" i="1" l="1"/>
  <c r="ED245" i="1" s="1"/>
  <c r="A246" i="1"/>
  <c r="EG245" i="1"/>
  <c r="EB615" i="1"/>
  <c r="ED615" i="1" s="1"/>
  <c r="A621" i="1"/>
  <c r="EG615" i="1"/>
  <c r="A247" i="1" l="1"/>
  <c r="EB246" i="1"/>
  <c r="ED246" i="1" s="1"/>
  <c r="EG246" i="1"/>
  <c r="EB621" i="1"/>
  <c r="ED621" i="1" s="1"/>
  <c r="EG621" i="1"/>
  <c r="A624" i="1"/>
  <c r="EG624" i="1" l="1"/>
  <c r="A627" i="1"/>
  <c r="EB624" i="1"/>
  <c r="ED624" i="1" s="1"/>
  <c r="EG247" i="1"/>
  <c r="A248" i="1"/>
  <c r="EB247" i="1"/>
  <c r="ED247" i="1" s="1"/>
  <c r="EB248" i="1" l="1"/>
  <c r="ED248" i="1" s="1"/>
  <c r="A249" i="1"/>
  <c r="EG248" i="1"/>
  <c r="EB627" i="1"/>
  <c r="ED627" i="1" s="1"/>
  <c r="A629" i="1"/>
  <c r="EG627" i="1"/>
  <c r="A632" i="1" l="1"/>
  <c r="EB629" i="1"/>
  <c r="ED629" i="1" s="1"/>
  <c r="EG629" i="1"/>
  <c r="EG249" i="1"/>
  <c r="A250" i="1"/>
  <c r="EB249" i="1"/>
  <c r="ED249" i="1" s="1"/>
  <c r="EG250" i="1" l="1"/>
  <c r="A251" i="1"/>
  <c r="EB250" i="1"/>
  <c r="ED250" i="1" s="1"/>
  <c r="EG632" i="1"/>
  <c r="A635" i="1"/>
  <c r="EB632" i="1"/>
  <c r="ED632" i="1" s="1"/>
  <c r="EB251" i="1" l="1"/>
  <c r="ED251" i="1" s="1"/>
  <c r="A252" i="1"/>
  <c r="EG251" i="1"/>
  <c r="EB635" i="1"/>
  <c r="ED635" i="1" s="1"/>
  <c r="A636" i="1"/>
  <c r="EG635" i="1"/>
  <c r="A642" i="1" l="1"/>
  <c r="EG636" i="1"/>
  <c r="EB636" i="1"/>
  <c r="ED636" i="1" s="1"/>
  <c r="EG252" i="1"/>
  <c r="A253" i="1"/>
  <c r="EB252" i="1"/>
  <c r="ED252" i="1" s="1"/>
  <c r="EB253" i="1" l="1"/>
  <c r="ED253" i="1" s="1"/>
  <c r="A254" i="1"/>
  <c r="EG253" i="1"/>
  <c r="EG642" i="1"/>
  <c r="A644" i="1"/>
  <c r="EB642" i="1"/>
  <c r="ED642" i="1" s="1"/>
  <c r="A646" i="1" l="1"/>
  <c r="EB644" i="1"/>
  <c r="ED644" i="1" s="1"/>
  <c r="EG644" i="1"/>
  <c r="EB254" i="1"/>
  <c r="ED254" i="1" s="1"/>
  <c r="EG254" i="1"/>
  <c r="EG646" i="1" l="1"/>
  <c r="EB646" i="1"/>
  <c r="ED646" i="1" s="1"/>
  <c r="A648" i="1"/>
  <c r="A650" i="1" l="1"/>
  <c r="EB648" i="1"/>
  <c r="ED648" i="1" s="1"/>
  <c r="EG648" i="1"/>
  <c r="A652" i="1" l="1"/>
  <c r="EB650" i="1"/>
  <c r="ED650" i="1" s="1"/>
  <c r="EG650" i="1"/>
  <c r="EG652" i="1" l="1"/>
  <c r="A654" i="1"/>
  <c r="EB652" i="1"/>
  <c r="ED652" i="1" s="1"/>
  <c r="A656" i="1" l="1"/>
  <c r="EB654" i="1"/>
  <c r="ED654" i="1" s="1"/>
  <c r="EG654" i="1"/>
  <c r="EG656" i="1" l="1"/>
  <c r="A658" i="1"/>
  <c r="EB656" i="1"/>
  <c r="ED656" i="1" s="1"/>
  <c r="A660" i="1" l="1"/>
  <c r="EB658" i="1"/>
  <c r="ED658" i="1" s="1"/>
  <c r="EG658" i="1"/>
  <c r="A666" i="1" l="1"/>
  <c r="EG660" i="1"/>
  <c r="EB660" i="1"/>
  <c r="ED660" i="1" s="1"/>
  <c r="A672" i="1" l="1"/>
  <c r="EG666" i="1"/>
  <c r="EB666" i="1"/>
  <c r="ED666" i="1" s="1"/>
  <c r="EG672" i="1" l="1"/>
  <c r="EB672" i="1"/>
  <c r="ED672" i="1" s="1"/>
  <c r="A684" i="1"/>
  <c r="A688" i="1" l="1"/>
  <c r="EB684" i="1"/>
  <c r="ED684" i="1" s="1"/>
  <c r="EG684" i="1"/>
  <c r="EB688" i="1" l="1"/>
  <c r="ED688" i="1" s="1"/>
  <c r="EG688" i="1"/>
  <c r="A696" i="1"/>
  <c r="A705" i="1" l="1"/>
  <c r="EG696" i="1"/>
  <c r="EB696" i="1"/>
  <c r="ED696" i="1" s="1"/>
  <c r="EG705" i="1" l="1"/>
  <c r="EB705" i="1"/>
  <c r="ED705" i="1" s="1"/>
  <c r="A716" i="1"/>
  <c r="A725" i="1" l="1"/>
  <c r="EG716" i="1"/>
  <c r="EB716" i="1"/>
  <c r="ED716" i="1" s="1"/>
  <c r="A733" i="1" l="1"/>
  <c r="EG725" i="1"/>
  <c r="EB725" i="1"/>
  <c r="ED725" i="1" s="1"/>
  <c r="EG733" i="1" l="1"/>
  <c r="EB733" i="1"/>
  <c r="ED733" i="1" s="1"/>
  <c r="A742" i="1"/>
  <c r="EB742" i="1" l="1"/>
  <c r="ED742" i="1" s="1"/>
  <c r="A754" i="1"/>
  <c r="EG742" i="1"/>
  <c r="EB754" i="1" l="1"/>
  <c r="ED754" i="1" s="1"/>
  <c r="A760" i="1"/>
  <c r="EG754" i="1"/>
  <c r="EB760" i="1" l="1"/>
  <c r="ED760" i="1" s="1"/>
  <c r="EG760" i="1"/>
  <c r="A763" i="1"/>
  <c r="A765" i="1" l="1"/>
  <c r="EB763" i="1"/>
  <c r="ED763" i="1" s="1"/>
  <c r="EG763" i="1"/>
  <c r="A769" i="1" l="1"/>
  <c r="EG765" i="1"/>
  <c r="EB765" i="1"/>
  <c r="ED765" i="1" s="1"/>
  <c r="EG769" i="1" l="1"/>
  <c r="A770" i="1"/>
  <c r="EB769" i="1"/>
  <c r="ED769" i="1" s="1"/>
  <c r="A772" i="1" l="1"/>
  <c r="EB770" i="1"/>
  <c r="ED770" i="1" s="1"/>
  <c r="EG770" i="1"/>
  <c r="EG772" i="1" l="1"/>
  <c r="EB772" i="1"/>
  <c r="ED772" i="1" s="1"/>
  <c r="A774" i="1"/>
  <c r="A776" i="1" l="1"/>
  <c r="EB774" i="1"/>
  <c r="ED774" i="1" s="1"/>
  <c r="EG774" i="1"/>
  <c r="EG776" i="1" l="1"/>
  <c r="A778" i="1"/>
  <c r="EB776" i="1"/>
  <c r="ED776" i="1" s="1"/>
  <c r="A780" i="1" l="1"/>
  <c r="EB778" i="1"/>
  <c r="ED778" i="1" s="1"/>
  <c r="EG778" i="1"/>
  <c r="EG780" i="1" l="1"/>
  <c r="EB780" i="1"/>
  <c r="ED780" i="1" s="1"/>
  <c r="A782" i="1"/>
  <c r="A784" i="1" l="1"/>
  <c r="EB782" i="1"/>
  <c r="ED782" i="1" s="1"/>
  <c r="EG782" i="1"/>
  <c r="EG784" i="1" l="1"/>
  <c r="A786" i="1"/>
  <c r="EB784" i="1"/>
  <c r="ED784" i="1" s="1"/>
  <c r="A788" i="1" l="1"/>
  <c r="EB786" i="1"/>
  <c r="ED786" i="1" s="1"/>
  <c r="EG786" i="1"/>
  <c r="EG788" i="1" l="1"/>
  <c r="EB788" i="1"/>
  <c r="ED788" i="1" s="1"/>
  <c r="A789" i="1"/>
  <c r="A792" i="1" l="1"/>
  <c r="EB789" i="1"/>
  <c r="ED789" i="1" s="1"/>
  <c r="EG789" i="1"/>
  <c r="EG792" i="1" l="1"/>
  <c r="A804" i="1"/>
  <c r="EB792" i="1"/>
  <c r="ED792" i="1" s="1"/>
  <c r="EG804" i="1" l="1"/>
  <c r="EB804" i="1"/>
  <c r="ED804" i="1" s="1"/>
  <c r="A815" i="1"/>
  <c r="EG815" i="1" l="1"/>
  <c r="A817" i="1"/>
  <c r="EB815" i="1"/>
  <c r="ED815" i="1" s="1"/>
  <c r="A822" i="1" l="1"/>
  <c r="EB817" i="1"/>
  <c r="ED817" i="1" s="1"/>
  <c r="EG817" i="1"/>
  <c r="A839" i="1" l="1"/>
  <c r="EG822" i="1"/>
  <c r="EB822" i="1"/>
  <c r="ED822" i="1" s="1"/>
  <c r="A845" i="1" l="1"/>
  <c r="EG839" i="1"/>
  <c r="EB839" i="1"/>
  <c r="ED839" i="1" s="1"/>
  <c r="EG845" i="1" l="1"/>
  <c r="A848" i="1"/>
  <c r="EB845" i="1"/>
  <c r="ED845" i="1" s="1"/>
  <c r="EB848" i="1" l="1"/>
  <c r="ED848" i="1" s="1"/>
  <c r="A854" i="1"/>
  <c r="EG848" i="1"/>
  <c r="EB854" i="1" l="1"/>
  <c r="ED854" i="1" s="1"/>
  <c r="A856" i="1"/>
  <c r="EG854" i="1"/>
  <c r="A859" i="1" l="1"/>
  <c r="EB856" i="1"/>
  <c r="ED856" i="1" s="1"/>
  <c r="EG856" i="1"/>
  <c r="A862" i="1" l="1"/>
  <c r="EB859" i="1"/>
  <c r="ED859" i="1" s="1"/>
  <c r="EG859" i="1"/>
  <c r="EG862" i="1" l="1"/>
  <c r="A863" i="1"/>
  <c r="EB862" i="1"/>
  <c r="ED862" i="1" s="1"/>
  <c r="EG863" i="1" l="1"/>
  <c r="A865" i="1"/>
  <c r="EB863" i="1"/>
  <c r="ED863" i="1" s="1"/>
  <c r="A867" i="1" l="1"/>
  <c r="EB865" i="1"/>
  <c r="ED865" i="1" s="1"/>
  <c r="EG865" i="1"/>
  <c r="A869" i="1" l="1"/>
  <c r="EG867" i="1"/>
  <c r="EB867" i="1"/>
  <c r="ED867" i="1" s="1"/>
  <c r="EG869" i="1" l="1"/>
  <c r="EB869" i="1"/>
  <c r="ED869" i="1" s="1"/>
  <c r="A871" i="1"/>
  <c r="EG871" i="1" l="1"/>
  <c r="A873" i="1"/>
  <c r="EB871" i="1"/>
  <c r="ED871" i="1" s="1"/>
  <c r="A875" i="1" l="1"/>
  <c r="EB873" i="1"/>
  <c r="ED873" i="1" s="1"/>
  <c r="EG873" i="1"/>
  <c r="A877" i="1" l="1"/>
  <c r="EB875" i="1"/>
  <c r="ED875" i="1" s="1"/>
  <c r="EG875" i="1"/>
  <c r="EG877" i="1" l="1"/>
  <c r="A879" i="1"/>
  <c r="EB877" i="1"/>
  <c r="ED877" i="1" s="1"/>
  <c r="EB879" i="1" l="1"/>
  <c r="ED879" i="1" s="1"/>
  <c r="A881" i="1"/>
  <c r="EG879" i="1"/>
  <c r="EG881" i="1" l="1"/>
  <c r="EB881" i="1"/>
  <c r="ED881" i="1" s="1"/>
  <c r="A883" i="1"/>
  <c r="EB883" i="1" l="1"/>
  <c r="ED883" i="1" s="1"/>
  <c r="A884" i="1"/>
  <c r="EG883" i="1"/>
  <c r="A894" i="1" l="1"/>
  <c r="EB884" i="1"/>
  <c r="ED884" i="1" s="1"/>
  <c r="EG884" i="1"/>
  <c r="A901" i="1" l="1"/>
  <c r="EB894" i="1"/>
  <c r="ED894" i="1" s="1"/>
  <c r="EG894" i="1"/>
  <c r="EB901" i="1" l="1"/>
  <c r="ED901" i="1" s="1"/>
  <c r="A903" i="1"/>
  <c r="EG901" i="1"/>
  <c r="A906" i="1" l="1"/>
  <c r="EG903" i="1"/>
  <c r="EB903" i="1"/>
  <c r="ED903" i="1" s="1"/>
  <c r="A908" i="1" l="1"/>
  <c r="EB906" i="1"/>
  <c r="ED906" i="1" s="1"/>
  <c r="EG906" i="1"/>
  <c r="EG908" i="1" l="1"/>
  <c r="EB908" i="1"/>
  <c r="ED908" i="1" s="1"/>
  <c r="A910" i="1"/>
  <c r="A912" i="1" l="1"/>
  <c r="EB910" i="1"/>
  <c r="ED910" i="1" s="1"/>
  <c r="EG910" i="1"/>
  <c r="EG912" i="1" l="1"/>
  <c r="A914" i="1"/>
  <c r="EB912" i="1"/>
  <c r="ED912" i="1" s="1"/>
  <c r="A916" i="1" l="1"/>
  <c r="EB914" i="1"/>
  <c r="ED914" i="1" s="1"/>
  <c r="EG914" i="1"/>
  <c r="EG916" i="1" l="1"/>
  <c r="EB916" i="1"/>
  <c r="ED916" i="1" s="1"/>
  <c r="A918" i="1"/>
  <c r="A920" i="1" l="1"/>
  <c r="EB918" i="1"/>
  <c r="ED918" i="1" s="1"/>
  <c r="EG918" i="1"/>
  <c r="EG920" i="1" l="1"/>
  <c r="EB920" i="1"/>
  <c r="ED920" i="1" s="1"/>
  <c r="A922" i="1"/>
  <c r="A925" i="1" l="1"/>
  <c r="EB922" i="1"/>
  <c r="ED922" i="1" s="1"/>
  <c r="EG922" i="1"/>
  <c r="EG925" i="1" l="1"/>
  <c r="A927" i="1"/>
  <c r="EB925" i="1"/>
  <c r="ED925" i="1" s="1"/>
  <c r="A929" i="1" l="1"/>
  <c r="EB927" i="1"/>
  <c r="ED927" i="1" s="1"/>
  <c r="EG927" i="1"/>
  <c r="EG929" i="1" l="1"/>
  <c r="A931" i="1"/>
  <c r="EB929" i="1"/>
  <c r="ED929" i="1" s="1"/>
  <c r="A933" i="1" l="1"/>
  <c r="EB931" i="1"/>
  <c r="ED931" i="1" s="1"/>
  <c r="EG931" i="1"/>
  <c r="EG933" i="1" l="1"/>
  <c r="A935" i="1"/>
  <c r="EB933" i="1"/>
  <c r="ED933" i="1" s="1"/>
  <c r="A937" i="1" l="1"/>
  <c r="EB935" i="1"/>
  <c r="ED935" i="1" s="1"/>
  <c r="EG935" i="1"/>
  <c r="EG937" i="1" l="1"/>
  <c r="A940" i="1"/>
  <c r="EB937" i="1"/>
  <c r="ED937" i="1" s="1"/>
  <c r="EB940" i="1" l="1"/>
  <c r="ED940" i="1" s="1"/>
  <c r="A942" i="1"/>
  <c r="EG940" i="1"/>
  <c r="EB942" i="1" l="1"/>
  <c r="ED942" i="1" s="1"/>
  <c r="EG942" i="1"/>
  <c r="A967" i="1"/>
  <c r="A969" i="1" l="1"/>
  <c r="EB967" i="1"/>
  <c r="ED967" i="1" s="1"/>
  <c r="EG967" i="1"/>
  <c r="EG969" i="1" l="1"/>
  <c r="A979" i="1"/>
  <c r="EB969" i="1"/>
  <c r="ED969" i="1" s="1"/>
  <c r="EB979" i="1" l="1"/>
  <c r="ED979" i="1" s="1"/>
  <c r="A986" i="1"/>
  <c r="EG979" i="1"/>
  <c r="A995" i="1" l="1"/>
  <c r="EG986" i="1"/>
  <c r="EB986" i="1"/>
  <c r="ED986" i="1" s="1"/>
  <c r="EG995" i="1" l="1"/>
  <c r="EB995" i="1"/>
  <c r="ED995" i="1" s="1"/>
  <c r="A1004" i="1"/>
  <c r="A1007" i="1" l="1"/>
  <c r="EG1004" i="1"/>
  <c r="EB1004" i="1"/>
  <c r="ED1004" i="1" s="1"/>
  <c r="A1013" i="1" l="1"/>
  <c r="EG1007" i="1"/>
  <c r="EB1007" i="1"/>
  <c r="ED1007" i="1" s="1"/>
  <c r="EG1013" i="1" l="1"/>
  <c r="EB1013" i="1"/>
  <c r="ED1013" i="1" s="1"/>
  <c r="A1016" i="1"/>
  <c r="A1019" i="1" l="1"/>
  <c r="EB1016" i="1"/>
  <c r="ED1016" i="1" s="1"/>
  <c r="EG1016" i="1"/>
  <c r="A1025" i="1" l="1"/>
  <c r="EG1019" i="1"/>
  <c r="EB1019" i="1"/>
  <c r="ED1019" i="1" s="1"/>
  <c r="A1031" i="1" l="1"/>
  <c r="EG1025" i="1"/>
  <c r="EB1025" i="1"/>
  <c r="ED1025" i="1" s="1"/>
  <c r="A1039" i="1" l="1"/>
  <c r="EG1031" i="1"/>
  <c r="EB1031" i="1"/>
  <c r="ED1031" i="1" s="1"/>
  <c r="A1042" i="1" l="1"/>
  <c r="EB1039" i="1"/>
  <c r="ED1039" i="1" s="1"/>
  <c r="EG1039" i="1"/>
  <c r="EG1042" i="1" l="1"/>
  <c r="EB1042" i="1"/>
  <c r="ED1042" i="1" s="1"/>
  <c r="A1045" i="1"/>
  <c r="EB1045" i="1" l="1"/>
  <c r="ED1045" i="1" s="1"/>
  <c r="A1051" i="1"/>
  <c r="EG1045" i="1"/>
  <c r="A1060" i="1" l="1"/>
  <c r="EB1051" i="1"/>
  <c r="ED1051" i="1" s="1"/>
  <c r="EG1051" i="1"/>
  <c r="EG1060" i="1" l="1"/>
  <c r="EB1060" i="1"/>
  <c r="ED1060" i="1" s="1"/>
  <c r="A1067" i="1"/>
  <c r="EB1067" i="1" l="1"/>
  <c r="ED1067" i="1" s="1"/>
  <c r="EG1067" i="1"/>
  <c r="A1069" i="1"/>
  <c r="EB1069" i="1" l="1"/>
  <c r="ED1069" i="1" s="1"/>
  <c r="EG1069" i="1"/>
  <c r="A1071" i="1"/>
  <c r="A1073" i="1" l="1"/>
  <c r="EG1071" i="1"/>
  <c r="EB1071" i="1"/>
  <c r="ED1071" i="1" s="1"/>
  <c r="EG1073" i="1" l="1"/>
  <c r="A1075" i="1"/>
  <c r="EB1073" i="1"/>
  <c r="ED1073" i="1" s="1"/>
  <c r="EG1075" i="1" l="1"/>
  <c r="EB1075" i="1"/>
  <c r="ED1075" i="1" s="1"/>
  <c r="A1077" i="1"/>
  <c r="A1079" i="1" l="1"/>
  <c r="EB1077" i="1"/>
  <c r="ED1077" i="1" s="1"/>
  <c r="EG1077" i="1"/>
  <c r="EG1079" i="1" l="1"/>
  <c r="A1081" i="1"/>
  <c r="EB1079" i="1"/>
  <c r="ED1079" i="1" s="1"/>
  <c r="A1083" i="1" l="1"/>
  <c r="EB1081" i="1"/>
  <c r="ED1081" i="1" s="1"/>
  <c r="EG1081" i="1"/>
  <c r="A1085" i="1" l="1"/>
  <c r="EG1083" i="1"/>
  <c r="EB1083" i="1"/>
  <c r="ED1083" i="1" s="1"/>
  <c r="A1092" i="1" l="1"/>
  <c r="EG1085" i="1"/>
  <c r="EB1085" i="1"/>
  <c r="ED1085" i="1" s="1"/>
  <c r="EB1092" i="1" l="1"/>
  <c r="ED1092" i="1" s="1"/>
  <c r="EG1092" i="1"/>
  <c r="A1095" i="1"/>
  <c r="EB1095" i="1" l="1"/>
  <c r="ED1095" i="1" s="1"/>
  <c r="A1103" i="1"/>
  <c r="EG1095" i="1"/>
  <c r="EG1103" i="1" l="1"/>
  <c r="A1113" i="1"/>
  <c r="EB1103" i="1"/>
  <c r="ED1103" i="1" s="1"/>
  <c r="A1125" i="1" l="1"/>
  <c r="EG1113" i="1"/>
  <c r="EB1113" i="1"/>
  <c r="ED1113" i="1" s="1"/>
  <c r="EG1125" i="1" l="1"/>
  <c r="A1128" i="1"/>
  <c r="EB1125" i="1"/>
  <c r="ED1125" i="1" s="1"/>
  <c r="EB1128" i="1" l="1"/>
  <c r="ED1128" i="1" s="1"/>
  <c r="A1135" i="1"/>
  <c r="EG1128" i="1"/>
  <c r="EG1135" i="1" l="1"/>
  <c r="A1137" i="1"/>
  <c r="EB1135" i="1"/>
  <c r="ED1135" i="1" s="1"/>
  <c r="EG1137" i="1" l="1"/>
  <c r="EB1137" i="1"/>
  <c r="ED1137" i="1" s="1"/>
  <c r="A1139" i="1"/>
  <c r="A1141" i="1" l="1"/>
  <c r="EB1139" i="1"/>
  <c r="ED1139" i="1" s="1"/>
  <c r="EG1139" i="1"/>
  <c r="A1147" i="1" l="1"/>
  <c r="EG1141" i="1"/>
  <c r="EB1141" i="1"/>
  <c r="ED1141" i="1" s="1"/>
  <c r="A1154" i="1" l="1"/>
  <c r="EB1147" i="1"/>
  <c r="ED1147" i="1" s="1"/>
  <c r="EG1147" i="1"/>
  <c r="EG1154" i="1" l="1"/>
  <c r="A1156" i="1"/>
  <c r="EB1154" i="1"/>
  <c r="ED1154" i="1" s="1"/>
  <c r="EB1156" i="1" l="1"/>
  <c r="ED1156" i="1" s="1"/>
  <c r="EG1156" i="1"/>
  <c r="A1160" i="1"/>
  <c r="A1162" i="1" l="1"/>
  <c r="EB1160" i="1"/>
  <c r="ED1160" i="1" s="1"/>
  <c r="EG1160" i="1"/>
  <c r="EG1162" i="1" l="1"/>
  <c r="A1164" i="1"/>
  <c r="EB1162" i="1"/>
  <c r="ED1162" i="1" s="1"/>
  <c r="EB1164" i="1" l="1"/>
  <c r="ED1164" i="1" s="1"/>
  <c r="A1167" i="1"/>
  <c r="EG1164" i="1"/>
  <c r="A1171" i="1" l="1"/>
  <c r="EB1167" i="1"/>
  <c r="ED1167" i="1" s="1"/>
  <c r="EG1167" i="1"/>
  <c r="A1178" i="1" l="1"/>
  <c r="EG1171" i="1"/>
  <c r="EB1171" i="1"/>
  <c r="ED1171" i="1" s="1"/>
  <c r="A1186" i="1" l="1"/>
  <c r="EG1178" i="1"/>
  <c r="EB1178" i="1"/>
  <c r="ED1178" i="1" s="1"/>
  <c r="EG1186" i="1" l="1"/>
  <c r="A1198" i="1"/>
  <c r="EB1186" i="1"/>
  <c r="ED1186" i="1" s="1"/>
  <c r="EG1198" i="1" l="1"/>
  <c r="A1203" i="1"/>
  <c r="EB1198" i="1"/>
  <c r="ED1198" i="1" s="1"/>
  <c r="EG1203" i="1" l="1"/>
  <c r="A1205" i="1"/>
  <c r="EB1203" i="1"/>
  <c r="ED1203" i="1" s="1"/>
  <c r="EB1205" i="1" l="1"/>
  <c r="ED1205" i="1" s="1"/>
  <c r="A1211" i="1"/>
  <c r="EG1205" i="1"/>
  <c r="EB1211" i="1" l="1"/>
  <c r="ED1211" i="1" s="1"/>
  <c r="A1217" i="1"/>
  <c r="EG1211" i="1"/>
  <c r="EB1217" i="1" l="1"/>
  <c r="ED1217" i="1" s="1"/>
  <c r="A1224" i="1"/>
  <c r="EG1217" i="1"/>
  <c r="EB1224" i="1" l="1"/>
  <c r="ED1224" i="1" s="1"/>
  <c r="A1232" i="1"/>
  <c r="EG1224" i="1"/>
  <c r="EB1232" i="1" l="1"/>
  <c r="ED1232" i="1" s="1"/>
  <c r="EG1232" i="1"/>
  <c r="A1244" i="1"/>
  <c r="EB1244" i="1" l="1"/>
  <c r="ED1244" i="1" s="1"/>
  <c r="EG1244" i="1"/>
</calcChain>
</file>

<file path=xl/sharedStrings.xml><?xml version="1.0" encoding="utf-8"?>
<sst xmlns="http://schemas.openxmlformats.org/spreadsheetml/2006/main" count="3173" uniqueCount="1164">
  <si>
    <t>UNIVERSIDAD DEL CAUCA</t>
  </si>
  <si>
    <t>ANEXO N° 03: CARACTERÍSTICAS TÉCNICAS Y PROPUESTA ECONÓMICA DETALLADA</t>
  </si>
  <si>
    <t>LABORATORIO DE SIMULACION</t>
  </si>
  <si>
    <t>ITEM</t>
  </si>
  <si>
    <t>ESPECIFICACIONES</t>
  </si>
  <si>
    <t>CANT</t>
  </si>
  <si>
    <t>Vr Unidad</t>
  </si>
  <si>
    <t>Vr Sin IVA</t>
  </si>
  <si>
    <t>IVA</t>
  </si>
  <si>
    <t>TOTAL</t>
  </si>
  <si>
    <t>SIMULADORES</t>
  </si>
  <si>
    <t>CUARTO DE HERIDAS</t>
  </si>
  <si>
    <t xml:space="preserve">Cumple item y cantidades </t>
  </si>
  <si>
    <t>Presupuestado</t>
  </si>
  <si>
    <t>item</t>
  </si>
  <si>
    <t>SIMULADOR CUERPO ADULTO MASCULINO PARA LA ATENCION DE PACIENTES EN HOSPITAL COMPATIBLE CON PROGRAMADOR DE SIGNOS VITALES Y EVALUADOR  Y MONITOR</t>
  </si>
  <si>
    <r>
      <t xml:space="preserve">Simulador que incluya medición de la presión arterial, sonidos de auscultación, escenarios pre-programados que proporcionen una capacitación estandarizada, se pueda añadir módulos de trauma, NBC y bleeding control en varios entornos clínicos 
</t>
    </r>
    <r>
      <rPr>
        <b/>
        <sz val="10"/>
        <rFont val="Arial"/>
        <family val="2"/>
      </rPr>
      <t xml:space="preserve">Características </t>
    </r>
    <r>
      <rPr>
        <sz val="10"/>
        <rFont val="Arial"/>
        <family val="2"/>
      </rPr>
      <t xml:space="preserve">
• Cabeza con marcas anatómicas, tráquea y esófago, pulmones simulados y estómago que permitan la práctica de maniobras y procedimientos, incluyendo GN, GO, la atención y la aspiración traqueal 
• Auscultación de corazón normal y anormal, respiración y los sonidos intestinales con un estetoscopio estándar. 
• Brazo de presión arterial controlada que permita practicar palpación y auscultación realista, presiones sistólica y diastólica, la brecha auscultatorio, y el volumen sean variables
• Capacidad para la práctica cálculos medicamentos y administración de dosis a través de inyecciones intramusculares en los sitios deltoides, glúteos, glúteo y muslo 
• Sirva para realizar procedimientos realistas de cateterismo urinario masculino y femenino y enema
• Con Programador de signos vitales y evaluador y monitor 
• Incluye: AIO PC con soporte </t>
    </r>
  </si>
  <si>
    <t xml:space="preserve">Simulador que incluya medición de la presión arterial, sonidos de auscultación, escenarios pre-programados que proporcionen una capacitación estandarizada, se pueda añadir módulos de trauma, NBC y bleeding control en varios entornos clínicos 
Características 
• Cabeza con marcas anatómicas, tráquea y esófago, pulmones simulados y estómago que permitan la práctica de maniobras y procedimientos, incluyendo GN, GO, la atención y la aspiración traqueal 
• Auscultación de corazón normal y anormal, respiración y los sonidos intestinales con un estetoscopio estándar. 
• Brazo de presión arterial controlada que permita practicar palpación y auscultación realista, presiones sistólica y diastólica, la brecha auscultatorio, y el volumen sean variables
• Capacidad para la práctica cálculos medicamentos y administración de dosis a través de inyecciones intramusculares en los sitios deltoides, glúteos, glúteo y muslo 
• Sirva para realizar procedimientos realistas de cateterismo urinario masculino y femenino y enema
• Con Programador de signos vitales y evaluador y monitor 
• Incluye: AIO PC con soporte </t>
  </si>
  <si>
    <t>JUEGO ULTRA DE SIMULACION DE HERIDAS PARA ENFERMOS</t>
  </si>
  <si>
    <t>Que incluya:
Heridas: Raspaduras, Ampollas, Ampollas con Sangre, Forúnculos, Quemaduras 1er grado, 2o grado parcial superficial, 2o grado parcial profundo y 3er grado, Quistes, Dehiscencia, Incisiones normales/infectadas, Quiste infectado con pus, Laceraciones superficial y profunda,  Verrugas/Cáncer de piel normal, carcinoma celular basal, carcinoma celular escamoso y melanoma, Ostomías normales, de doble barrera, infectadas, prolapsadas y necróticas, Úlceras por presión etapas 1-4, Maquillaje y Accesorios</t>
  </si>
  <si>
    <t>SALA HOSPITALIZACION</t>
  </si>
  <si>
    <t>Maniquí con Ostomia para Entrenamiento en Hospital</t>
  </si>
  <si>
    <t>Características:
• Cabeza, mandíbulas, codos muñecas, rodillas y tobillos articulados, Actividad de baño y vendaje, Se doble y se desarme por la cadera para fácil almacenaje, Bolsa transportadora, Recipientes internos removibles, Capacidad de administración de edemas, Ojos que abren y cierran, Cuerpo completo, Genitales intercambiables, Sitio para inyección muscular en deltoides, cuadríceps y región glútea superior, cerrojo de sellado seguro entre las ostomías y los recipientes internos.
• Colocación del tubo nasal y oral, Alimentación y succión gástrica por sonda NG y OG, Colocación de la traqueotomía, Colostomía transversa, ileostomía y estomas suprapúbicos para practicar la irrigación, dentadura completa para la higiene bucal, Ejercicios de lavado vaginal y Papanicolau con vagina y cuello uterino</t>
  </si>
  <si>
    <t>TRAUMA / URGENCIAS</t>
  </si>
  <si>
    <t>SIMULADOR DE TRAUMA  AVANZADO ADULTO</t>
  </si>
  <si>
    <t>Simulador entrenamiento de trauma adecuado para cualquier situación, para intervenciones como control de la hemorragia, y la gestión de las vías respiratorias.
Software en español que permita registro de eventos sincronizados y monitor
Inalámbrico
Características:
Habilidades de la Vía Aérea tales como:
• Control automático o manual de vías áreas
• Inclinación de la cabeza / elevación del mentón
• Succión (oral y nasofaríngea)
• Ventilación con bolsa y mascarilla
• Intubación retrógrada
• Cricotirotomía de aguja
• Cricotirotomía quirúrgica
• Distensibilidad pulmonar variable  - 4 ajustes
• Resistencia de la vía aérea Variable - 4 ajustes
• Distensión estomacal
Complicaciones de la vía aérea
• Edema de lengua
• Laringoespasmo
• Disminución rango de movimiento cervical 
• Trismos
Respiración
• Respiración espontánea simulada
• Exhalación de CO2
• Sonidos normales y anormales de la respiración
• Sitios de auscultación 5 anteriores y 6 posteriores
• Saturación de oxígeno y la visualización de forma de onda</t>
  </si>
  <si>
    <t>Complicaciones Respiratorias
• Cianosis
• Movimiento del pecho unilateral y bilateral, Ruidos respiratorios bilaterales y unilaterales lobulares
Complicaciones Cardíacas
• Monitoreo del ritmo ECG simulado 
• ECG Monitoreo 3 y 5 derivaciones
• Desfibrilación y cardioversión
Circulación, pulsos y presión arterial
• Acceso vascular
CPR
• Cumpla con las Directrices de 2010
• Detección de la profundidad en la liberación y la frecuencia de las compresiones
• Información en tiempo real sobre la calidad de la RCP 
Pupilas Reactivas
Sangrado arterial y venoso
Reacción Fisiologica a perdida de sangre y terapia
Gasto  Urinario
Cateterismos Maculino y Femenino
Secreciones Ojos, oídos, nariz, boca
Diaforesis
Los ruidos intestinales - cuatro cuadrantes
Comunicación del Instructor con Alumnos
Amputaciones en Brazos y Piernas
Características del sistema:
• Controles inalámbricos
• Tablet PC simulador de forma remota
Monitor de paciente: Inalámbrico</t>
  </si>
  <si>
    <t>UCI</t>
  </si>
  <si>
    <t>SIMULADOR ADULTO AVANZADO PARA CUIDADO INTENSIVO</t>
  </si>
  <si>
    <t>Software en español que permita registro de eventos sincronizados y monitor
Completamente inalámbrico y autónomo
Baterías recargables e intercambiables
Simulador de paciente avanzado que demuestre síntomas neurológicos así como fisiológicos, con la tecnología de reconocimiento automático de drogas.
Características:
• Convulsiones
• Sangrado y heridas
• Secreciones: Ojo que simule reacciones sensibles a los agentes químicos, biológicos, radiológicos y nucleares.
• Reconocimiento de Drogas y eventos: Registre la cantidad, velocidad y tipo de fármaco y aplique automáticamente las respuestas fisiológicas apropiadas
• Signos oculares: Respuestas pupilares que puedan simular una amplia gama de síntomas neurológicos, (luz, parpadeando (a tasas bajas, normales y rápidas) guiño de un ojo)
• Acceso Vascular
• Pecho de descompresión y drenaje de tórax
• Múltiples Habilidades de la Vía Aérea tales como:
• Control automático o manual de vías áreas
 Inclinación de la cabeza / elevación del mentón
• Aspiración (oral y de la nasofaringe)
 Ventilación con bolsa y máscara
 Intubación retrógrada
 Cricotirotomía de aguja
 Cricotirotomía quirúrgica
 Distensibilidad pulmonar variable - 4 ajustes
 Resistencia de la vía aérea Variable - 4 ajustes
 Distensión estomacal
• Complicaciones de la vía aérea
 Edema Lengua
 Laringoespasmo
• Disminución rango de movimiento cervical 
 Trismos</t>
  </si>
  <si>
    <t>• Respiración:
 Respiración espontánea simulada
 Exhalación de CO2
 Sonidos normales y anormales de la respiración
 Sitios de auscultación 5 anteriores y 6 posteriores
 Saturación de oxígeno y la forma de onda
• Complicaciones respiratorias
• Cianosis
• Movimiento del pecho unilateral y bilateral, Ruidos respiratorios bilaterales y unilaterales lobulares
• Complicaciones Cardíacas
 Monitorización del ritmo ECG
 Visualización de ECG de 12 derivaciones
 Desfibrilación y cardioversión
• Circulación, pulsos y presión arterial
• Acceso vascular:
• CPR:
 Cumpla con las Directrices de 2010
 Detección de la profundidad en la liberación y la frecuencia de las compresiones
 Información en tiempo real sobre la calidad de la RCP 
• Pupilas Reactivas
• Otras características:
• Sangrado arterial y venoso
• Reacción Fisiológica a pérdida de sangre y terapia
• Gasto  Urinario
• Cateterismos Masculino y Femenino
• Secreciones Ojos, oídos, nariz, boca
• Diaforesis
• Los ruidos intestinales - cuatro cuadrantes
• Comunicación del Instructor con Alumnos</t>
  </si>
  <si>
    <t>Farmacología:
• Sistema de Reconocimiento Automático de Drogas identifica drogas y dosis
• Formulario de medicamentos Amplio
• Respuestas fisiológicas automáticos o programables
Características del sistema:
• Controles inalámbricos tablet PC simulador de forma remota
Monitor de paciente:
• Inalámbrico</t>
  </si>
  <si>
    <t>SALA DE PROCEDIMIENTOS / VALORACION</t>
  </si>
  <si>
    <t>Vientre para Inyección</t>
  </si>
  <si>
    <t>Modelo para enseñar a insertar y alternar el juego de infusión para bombas de insulina, evitando la zona de 2" (5 cm) alrededor del ombligo, y cómo autoaplicarse muchos tipos de inyecciones.</t>
  </si>
  <si>
    <t>CONSULTORIOS</t>
  </si>
  <si>
    <t>Modelo de entrenamiento para uso de condón masculino</t>
  </si>
  <si>
    <t xml:space="preserve">Modelo de pene erecto con los testículos que permita enseñar como poner y quitar un condón. </t>
  </si>
  <si>
    <t>Modelo de entrenamiento para uso de condón fenemino</t>
  </si>
  <si>
    <t>Modelo con forma simplificada de labios, vulva y la vagina hasta el orificio uterino para enseñar y aprender la introducción de un condón.</t>
  </si>
  <si>
    <t>Modelo para maniobras de leopold</t>
  </si>
  <si>
    <t>Modulo de un feto, con 2 almohadillas que puedan inflarse por separado, al inflar el cojín inferior eleve al feto a la posición deseada; al inflar el superior cree un abdomen firme como en el noveno mes de embarazo.   Que el feto tenga fontanelas, columna vertebral, hombros, codos y rodillas palpables. Que este bebé fetal se pueda colocar en posición normal, de nalgas o transversal.</t>
  </si>
  <si>
    <t>Modelo de Brazo para Prueba de Tuberculosis</t>
  </si>
  <si>
    <t>Modelos que copien con realismo las reacciones positivas y negativas de la tuberculosis en tamaño y pigmentación.</t>
  </si>
  <si>
    <t xml:space="preserve">Maniquí Ginecológico </t>
  </si>
  <si>
    <t>Maniqui de pelvis femenina para procedimientos ginecológicos, instrucción anatómica, palpación abdominal e instrucción con el espéculo, que permita la exploración ginecológica o de comparaciones táctiles más avanzadas de condiciones pélvicas patológicas. debe incluir  insertos intercambiables.</t>
  </si>
  <si>
    <t>MODELO DE ORGANOS PÉLVICOS FEMENINOS</t>
  </si>
  <si>
    <t xml:space="preserve">Modelo con sección coronal de  útero, ovarios y fimbrias. Que permita visualizar la colocación de DIU. </t>
  </si>
  <si>
    <t>Almohadilla de Inyección para Diabético</t>
  </si>
  <si>
    <t xml:space="preserve">Almohadilla para la práctica de inyecciones. Para colocar sobre el abdomen, muslo o brazo, y sirva para practicar  autoinyecciones. </t>
  </si>
  <si>
    <t>Simuladores del Cuidado Ostómico</t>
  </si>
  <si>
    <t xml:space="preserve">Simulador para demostrar y practicar la dilatación de estomas y la aplicación de bolsas ostómicas posoperatorias y permanentes, permita drenar y excretar en casos de ileostomía y colostomía. </t>
  </si>
  <si>
    <t>Simulador de Presión Sanguínea</t>
  </si>
  <si>
    <t>Simulador que permita prefijar los valores de las presiones sistólica y diastólica y funcione para practicar la identificación de sonidos de la presión.</t>
  </si>
  <si>
    <t>SIMULADOR AVANZADO DE CATETERISMO VESICAL FEMENINO</t>
  </si>
  <si>
    <t>Simulador femenino que permita la cateterización uretral y suprapúbico, que el catéter pase a lo largo de la uretra hasta la vejiga.
Características:
• Técnica de cateterización aséptica
• Colocación del catéter
• Manejo del ﬂuido
• Drenaje del catéter
• Inserción suprapúbica del catéter y tratamiento del catéter
• Auto-cateterización intermitente (ISC)
• La uretra y el esfínter flexible 
• Válvula antigoteo</t>
  </si>
  <si>
    <t>SIMULADOR AVANZADO PARA CATETERISMO MASCULINO</t>
  </si>
  <si>
    <t>Simulador masculino que permita la cateterización uretral y supra-púbica y la auto-cateterización, que el catéter pase por la uretra hasta la vejiga.
Características:
• Manejo correcto de la anatomía masculina
• Aséptica técnica de cateterismo
• Colocación de catéter
• Gestión de fluidos
• Retiro de catéter
• Auto-cateterización intermitente (ISC)</t>
  </si>
  <si>
    <t>SIMULADOR DE AUSCULTACION  CON COMPUTADOR Y AUDIFONOS PARA AUSCULTACION SIMULTANEA</t>
  </si>
  <si>
    <t>Simulador  para la enseñanza y evaluación en auscultación (ruidos cardiacos, pulmonares, soplos y ruidos peristálticos)
Detecte los lugares anatómicos correctos, permita auscultar 21 sonidos respiratorios, incluyendo egofonía, crepitaciones, neumonía, asma, estertores, enfisema, broncofonía
20 ruidos peristálticos en los cuadrantes abdominales superiores derecho e izquierdo.
Área del cuello con pulso carotideo para ubicar el inicio del primer ruido cardiaco y el inicio de la sístole.
Con 33 sonidos cardiacos completos, se puedan palpar varios sonidos de soplos en el cuello.
Con ruidos cardiacos en áreas aortica pulmonar, tricuspidea y mitral.
Con  12 audífonos infrarrojos que permitan escuchar la auscultación simultáneamente.</t>
  </si>
  <si>
    <t>Simulador para Examen de oido</t>
  </si>
  <si>
    <t>Simulador para la práctica del examen del oído humano. 
Que incluya membrana timpánica normal, otitis media mucoide, otitis media serosa con nivel de fluidos, otitis media crónica con perforación y membrana timpánica normal con conducto auditivo inclinado; oreja normal</t>
  </si>
  <si>
    <t>Simulador digital examen ojo-retinopatía</t>
  </si>
  <si>
    <t>Modelo digital de ojos que incluya 36 condiciones de la retina para diabéticos, comunes y menos comunes.</t>
  </si>
  <si>
    <t>Entrenador de examen de mama avanzado</t>
  </si>
  <si>
    <t>Entrenador para el examen clínico de mama (CBE). Con tejidos blando, patologías intercambiables.
Características:
• Técnicas de examen clínico de mama (CBE y SBE)
• Identificación de los puntos de referencia anatómicos y los ganglios linfáticos axilares (supra e infraclavicular)</t>
  </si>
  <si>
    <t>SIMULADOR PARA PRACTICA EN LA COLOCACION DE ENEMA</t>
  </si>
  <si>
    <t>Modelo que pueda aplicársele cinta adhesiva, vendas o bolsas ostómicas, 4 estomas que puedan lubricarse y dilatarse con el dedo.</t>
  </si>
  <si>
    <t>Modelo de Cuidado Ostómico</t>
  </si>
  <si>
    <t>SIMULADOR EXAMEN DE TESTICULAR</t>
  </si>
  <si>
    <t>Modelo de enseñanza de métodos correctos de palpación y autoexamen de los testículos para detectar tumores, con cuatro tumores artificiales incorporados.</t>
  </si>
  <si>
    <t>MODELO DE BRAZO PARA PUNCION ARTERIAL</t>
  </si>
  <si>
    <t>Modelo de brazo para el monitoreo de gases arteriales, extraer muestras de sangre, practicar y demostrar el análisis de gas de sangre y la correcta introducción de la aguja en la arteria.</t>
  </si>
  <si>
    <t>SIMULADOR DE TRATAMIENTO DE DECUBITO</t>
  </si>
  <si>
    <t xml:space="preserve">Modelo que permita la aplicación y remoción sencilla de apósitos sin dejar residuos adhesivos. que muestre úlceras por presión: Etapa I; Etapa II; Etapa III,  Etapa IV, Etapas III y IV posicionadas para usar dispositivos de cuidado de heridas.  </t>
  </si>
  <si>
    <t>MODELO PARA LA PRACTICA DE SONDA NASOGASTRICA NG Y TRAQUEOTOMIA</t>
  </si>
  <si>
    <t>Simulador para prácticas traqueostómicas y el cuidado de pacientes con trastornos respiratorios, instrucción de los procedimientos del cuidado gastrointestinal a través de accesos nasal y oral. Torso con tráquea, esófago, pulmones y estómago, inflado del manguito, cuidado del tubo NG.</t>
  </si>
  <si>
    <t>SIMULADOR DE TRABAJO DE PARTO (PELVIS)</t>
  </si>
  <si>
    <t>Simulator pélvico con canal de cuello uterino y nacimiento anatómico, con tecnología Bluetooth 
Características
• Canal de parto y el cuello uterino
• Espinas ciáticas y hueso púbico
• Pelvis ginecoide
• Bebé totalmente articulado con el cordón umbilical y la placenta, clavículas, fontanelas, cabeza flexible, peso y tamaño a término
• Articulación de los muslos para el procedimiento de McRobert
• Periné estirable</t>
  </si>
  <si>
    <t>MODELO DE BRAZO PARA SUTURAS QUIRURGICAS</t>
  </si>
  <si>
    <t>Modelo para una demostración de sutura, piel realista de fácil cosido, con tres heridas que pueden suturarse repetidas veces</t>
  </si>
  <si>
    <t>SIMULADOR DE VENDAJE</t>
  </si>
  <si>
    <t xml:space="preserve">Simulador con 14 heridas quirúrgicas: una Hendidura Esternal Media con dos drenajes simulados, una Úlcera de Decúbito del Sacro — Estadio II y un Muñón de Amputación de Pierna. Cierres de herida con grapas quirúrgicas para la Hendidura Esternal Media, Toracotomía, Nefrectomía, Laparotomía, Histerectomía Abdominal y Muñón de Amputación. Las grapas y suturas no se puedan quitar, para  el manejo de heridas, cambios de apósitos y técnicas de vendaje. </t>
  </si>
  <si>
    <t>MODELOS - SET DE TORSO SUPERIOR E INFERIOR PARA VENDAJE</t>
  </si>
  <si>
    <t xml:space="preserve">Modelos torso parte inferior que lleve vendaje alrededor del cuerpo sobre la cadera no involucrado en el nivel de la cresta ilíaca. Tanto las partes superior e inferior se puede utilizar para demostrar la fijación de dispositivos protésicos. La parte superior del torso incluye los dos brazos, uno amputado por encima del codo; el otro encima de la muñeca. </t>
  </si>
  <si>
    <t>SIMULADOR DE CATETERISMO INTRAVENOSO</t>
  </si>
  <si>
    <t xml:space="preserve">Sistema integral de aprendizaje, auto-dirigido a la formación en incisiones en la vena.
Características:
• 50 escenarios con la información clínica necesaria para ejecutar cada procedimiento, desarrollar las habilidades de toma de decisiones, desafiar sus conocimientos y procedimientos principales.
• 29 modelos únicos de pacientes que presenten casos normales, anormales, difíciles y poco comunes.
• Evalúe todas las habilidades cognitivas y motoras de la interacción del paciente con las habilidades motoras durante la adhesión venosa
• Se ajuste a CLSI (antes NCCLS) y las normas y directrices de la OSHA. Objetivos y evaluación de formación que correspondan a las directrices CLSI.
• Gráficos 3D de gran alcance y un dispositivo de retroalimentación de fuerza que proporcione un realismo absoluto en apariencia y al  realiza el procedimiento.
Debe incluir:
• DISPOSITIVO HEPATICO Y KIT DE ACCESORIOS
• COMPUTADORA DE ESCRITORIO O LAPTOP
• MODULO DE SOFTWRE
• VISOR ANATOMICO </t>
  </si>
  <si>
    <t>SIMULADOR INYECCION INTRADERMICA</t>
  </si>
  <si>
    <t>Simulador de un antebrazo desde la muñeca (de la mano) hasta por debajo del codo, con ocho puntos para practicar la inyección intradérmica.</t>
  </si>
  <si>
    <t>SIMULADOR DE ENTRENAMIENTO PARA PRACTICA DE PUNCION VENOSA E INYECCIONES AVANZADAS</t>
  </si>
  <si>
    <t>Brazo con accesos venosos para la terapia intravenosa y venesección, zonas de inyección intramuscular e intracutánea, extenso sistema vascular con 8 ramificaciones para practicar la punción venosa en todas las zonas apropiadas de primera y segunda clase, incluida la administración de infusiones y la introducción de catéteres periféricos permanentes.  El dorso de la mano dotado de metacarpianas y digitales inyectables</t>
  </si>
  <si>
    <t>MODELO DE GLUTEO PARA INYECCION IM</t>
  </si>
  <si>
    <t>Modelo de alta tecnología  para la enseñanza de las técnicas de inyección adecuadas de cómo evitar los nervios y las venas, con lado derecho transparente que muestra la estructura interna incluidos los huesos, músculos, nervios y venas. El glúteo medio, nervios, venas, cresta ilíaca y trocánter mayor se pueden palpar para confirmar los puntos de inyección correctas e incorrecta. </t>
  </si>
  <si>
    <t>SIMULADOR PARA INYECCIONES INTRAMUSCULARES</t>
  </si>
  <si>
    <t>Simulador de Inyección Intramuscular para aprendizaje visual y táctil. Dentro del torso hay una estructura ósea simulada y representa el extremo superior del fémur o trocánter mayor, las espinas ilíacas antero-superior y postero-superior y el sacro. La estructura ósea ofrece marcas anatómicas palpables para identificar los sitios de inyección. Una sección del cuadrante superior externo del área del glúteo izquierdo se quita para exponer las estructuras.</t>
  </si>
  <si>
    <t>SIMULADOR DE EPISIOTOMIA Y SUTURA</t>
  </si>
  <si>
    <t>Simulador para técnicas quirúrgicas, que desarrolle el manejo de instrumentos en la sutura y método de atar nudos. 
Incluye:
• Sutura  Línea media 
• Sutura  Izquierda medio lateral
• Sutura  Derecha medio lateral</t>
  </si>
  <si>
    <t>Simulador para monitorización Fetal</t>
  </si>
  <si>
    <t>Simulador que contiene un feto 23 semanas con plena anatomía colocada en el útero que puede ser escaneado con transductores 2D y 3D.
Características:
Evaluación fetal de: diámetro -biparietal (BPD), diámetro abdominal (AD), circunferencia abdominal (CA), longitud del fémur (FL)
Confirmación de un feto normal 
Evaluación de la anatomía fetal: la cabeza y el cerebro, el corazón y los pulmones, órganos abdominales, la columna vertebral y los huesos
La localización de la placenta
Evaluación del volumen de líquido amniótico</t>
  </si>
  <si>
    <t>Simulador para Cateterización de Niño y Niña</t>
  </si>
  <si>
    <t>Simulador pelvico para entrenamiento de cateterización para Niño y Niña, que permita una práctica realista del procedimiento , con genitales removibles masculino y femenino, con resistencia y presión de un  paciente real, practique la inserción, la posición, el inflado y desinflado del manguito del catéter, que el liquido fluya cuando la sonda se coloque correctamente.</t>
  </si>
  <si>
    <t>Simuladores dilatación cervical  y borramiento</t>
  </si>
  <si>
    <t>Set de seis simuladores para examen del cuello uterino antes del nacimiento, todos separados 4 "W x 4-1 / 4" H x 4-3 / 4 cuadras de la pelvis "D, con  variaciones en la estructura interna. 
Que representen seis condiciones cervicales diferentes antes del nacimiento. Todas identificadas en la parte posterior para indicar que existe la condición internamente. Comprensión táctil de ninguna dilatación, 2 cm, 5 cm, 7 cm, 9 cm, y las condiciones borramiento.</t>
  </si>
  <si>
    <t>Modelos Anatómicos de las etapas de embarazo</t>
  </si>
  <si>
    <t>Representan:
• Un embrión aproximadamente de 4 semanas, 25 veces su tamaño natural
• Embrión del 1er Mes
• Embrión del 2do Mes
• Embrión del 3er Mes
• Feto del 4to Mes (Posición transversa)
• Feto del 5to Mes (Posición de nalgas)
• Feto del 5to Mes (Posición transversa)
• Fetos Gemelos del 5to Mes (Posición normal)
• Feto del 7mo Mes (Posición normal)</t>
  </si>
  <si>
    <t>SALA DE PARTOS</t>
  </si>
  <si>
    <t>SIMULADOR DE PARTO AVANZADO</t>
  </si>
  <si>
    <t>Sistema de parto normal y automatica (hibrido), 
Sofware en Español que  permite  registro de eventos sincronizado con el vídeo que proporciona retroalimentación inmediata.
Módulos:
• Cuello uterino
• Líquido amniótico
• Hemorragia Postparto
• Inversión uterina
Múltiples simulacros y complicaciones del Parto
Componentes Pelvicos
• Módulos de útero atónico (para PPH, inversión uterina y retención de la placenta)
• Líquidos
• Cateterismo urinario
Posiciones diversa de paciente
Características de respiración
• Respiración espontánea simulada
• Tasas respiratorias variables
• 4 sitios de auscultación anteriores
• Sitios medio axilares bilaterales
Diversos Escenarios de las vías respiratorias
Funciones cardíacas
• Corazón de sonidos sincronizados con ECG
• Monitoreo del ritmo ECG de 12 variables
• Desfibrilación y cardioversión
Los ruidos intestinales y de la frecuencia cardíaca fetal (no al mismo tiempo)
Voz del Paciente
Diversos Escenarios de circulación, presión arterial y pulsos
Acceso vascular
Compresiones toráxicas</t>
  </si>
  <si>
    <t>Debe incluir: Monitor de paciente
• Pantalla de rayos X
• Pantalla táctil
• Signos vitales de la madre y monitorización fetal electrónica (EFM)
• Saturación de oxígeno y forma de onda</t>
  </si>
  <si>
    <t>UNIDAD DE CUIDADO INTENSIVO NEONATAL - UCIN</t>
  </si>
  <si>
    <t>NEONATO PARA CUIDADO INTENSIVO</t>
  </si>
  <si>
    <t>Simulador neonatal que permita el uso de dispositivos de las vías respiratorias, colocación de tubos ET y  MLA.
Software que permita  registro de eventos sincronizado con vídeo que proporcione retroalimentación inmediata, 
Características:
• Anatomía Realista  - medición de 52.5cm (21 ") y un peso de 3.17kg (7 libras).
• Ombligo con pulso realista que se puede evaluar, cortar y sonda durante la terapia intravenosa.
• Acceso intraósea en ambas piernas.
• Elevación de pecho, puede adaptarse a estar ausente o normal su respiración, con tasas de respiración hasta  de 100  por minuto.
• Que pueda ser operado a través de un Programador de signos vitales y evaluador o utilizando software
INCLUYA
• Kit de Anomalías Congénitas 
• Laptop
• compresor
• Monitor de paciente 
• Maniquí</t>
  </si>
  <si>
    <t>Simulador  para intubación Neonatal</t>
  </si>
  <si>
    <t>Simulador que permita intubación en el bebé recién nacido.
Características:
Anatomía realista de un bebé recién nacido
Intubación (oral y nasal)
Bolsa-válvula-máscara de ventilación
Colocación correcta del tubo y pueda comprobarse mediante la prueba de inflación</t>
  </si>
  <si>
    <t>Simulador Neonato cuidado Intensivo</t>
  </si>
  <si>
    <t>Simulador neonato de 25 semanas
Puede recibir ventilación asistida y admite una sonda endo traqueal, sonda nasogástrica, cateterismo umbilical.</t>
  </si>
  <si>
    <t>RCP</t>
  </si>
  <si>
    <t>SIMULADOR PARA ENTRENAMIENTO RCP BÁSICA-TORSO, CON EVALUADOR DE HABILIDADES Y DISPOSITIVO PARA MEDIR Y CONTROLAR LA REANIMACION</t>
  </si>
  <si>
    <t>Maniquí para el entrenamiento de la RCP de adulto, con diferentes opciones de feedback que permitan focalizar la evaluación por competencias.
Características:
• Libre de Latex
• Anatomía realista que incluya inclinación de la cabeza, elevación del mentón, profundidad de compresión, fuerza de compresión y elevación del pecho.
• Maniobra de Sellick
• Sensor que indique la colocación correcta de las manos.
• Conectividad inalámbrica con el Dispositivo para medir y controlar la reanimación de Habilidades o el Evaluador de  Habilidades 
• Compatible con las directrices AHA
• Permita medir el retorno durante la compresión en RCP
• Presión arterial - Pulsos
• Habilidades circulatorios y la administración de drogas intravenosas, de llegar a utilizarse con un brazo IV
• Funcionamiento inalámbrico
• Evaluación Completa del proceso de RCP
INCLUYA: 
• Maniquí
• Evaluador de habilidades
• Dispositivo para medir y controlar la reanimación</t>
  </si>
  <si>
    <t>Simulador para cuidado de bebé con Programador de signos vitales y evaluador</t>
  </si>
  <si>
    <t>Simulador diseñado para simular y practicar procedimientos de cuidado de paciente lactante, incluyendo auscultación
Características:
• Cabeza con marcas anatómicas, tráquea y esófago simulados
• Irrigación de ojo y oído
• Inserción y succión orofaríngea y nasofaríngea
• Traqueotomía
• Inserción de sonda nasogástrica, y administración de medicación
• Brazo y pierna de vías venosas 
• Pierna vía intraósea
• Genitales intercambiables masculino y femenino 
• Reservorio de orina con posibilidad de cateterización
• Kit de sonidos cardíacos, pulmonares e intestinales
Programador de signos vitales y evaluador
Características:
• Presión sanguínea
• Pulsos
• ECG
• Sonidos :cardíacos sincronizados con ECG, pulmonares, intestinales
• Función Registro / Escenario: Los archivos de registro de Programador de signos vitales y evaluador pueden visualizarse en Computador para reflexión y devolución de informes posteriores a la simulación.
Incluya:
• Caja de enlace, 2 fuentes de alimentación de CA, batería de ion de litio recargable, banda de muñeca, banda para el maniquí para la caja de enlace, cable adaptador para el maniquí, funda para el  Programador de signos vitales y evaluador, cable USB e instrucciones de uso.
• Programador de signos vitales y evaluador Remoto con pantalla color de 5,7” y funcionamiento con pantalla táctil, y caja de enlace compacta con batería recargable
• Software intuitivo con Modo manual o automático
• Batería de ion de litio, tiempo de funcionamiento 3 – 4 horas</t>
  </si>
  <si>
    <t>SIMULADOR PARA PRÁCTICA DE RCP BÁSICA  X 4 UNIDADES</t>
  </si>
  <si>
    <t>Simulador para RCP básica
Características:
• Marcas anatómicas realistas para localizar el punto de masaje cardíaco.
• Obstrucción natural de vía aérea, hiperextensión de cabeza o tracción de mandíbula para abrir la vía aérea.
• Dispositivo audible para confirmar la zona de compresión.</t>
  </si>
  <si>
    <t>SIMULADOR PARA SOPORTE VITAL  AVANZADO CON PROGRAMADOR DE SIGNOS VITALES Y EVALUADOR Y MONITOR</t>
  </si>
  <si>
    <t>Simulador diseñado para la práctica del Soporte Vital Avanzado, y en particular para la práctica de casos en RCP integrada 
Características:
• Vía aérea que permita intubación por boca y nariz, así como inserción de dispositivos especiales tales como mascarilla laríngea y Combitube
• Selección de ritmos a medida, mediante combinación de ritmo base, frecuencia, complejo QRS, extrasístoles. En total más de 1.400 combinaciones
• Permite monitorización, desfibrilación con descargas reales, y marcapasos transcutáneo. Cambio de ritmo automático  tras la desfibrilación
• Valoración de pupilas, normales, dilatadas, contraídas
• Brazo de vías venosas, que permite tanto la canalización venosa, como la perfusión de fluidos
• Pulso carotideo sincronizado con el ritmo del simulador
• Cricotirotomía
• Pneumotórax
Características de las vías respiratorias
• Simulación de la vía aérea obstruida
• Inserción de una sonda torácica - izquierda medioaxilar
• La inserción de la vía aérea oral / nasal
• Supraglotic vías respiratorias (LMA, LTA y Combitube)
• Intubación retrógrada
• Cricotirotomía
• Maniobra Sellick 
• Auscultación de los sonidos pulmonares</t>
  </si>
  <si>
    <t>Circulación
• La monitorización del ECG
• La desfibrilación (manual / automático)
• Conversión automática de ECG w / desfibrilación
• La auscultación de los ruidos cardíacos
• Sensores de control del pulso carotídeo
• Pulsos braquial
• Auscultación de la presión arterial
• Sonidos de Korotkoff sincronizados con ECG
Cateterismo
Habilidades circulatorias y administración de drogas intravenosas
CPR
• Auscultación de los ruidos intestinales - normal / anormal
• Sonidos vocales
• Sonidos vocales pregrabados
• Sonidos vocales en directo (micrófono inalámbrico o por cable)
Programador de signos vitales y evaluador
Características:
• Presión sanguínea
• Pulsos
• ECG
• Sonidos :cardíacos sincronizados con ECG, pulmonares, intestinales
• Función Registro / Escenario: Los archivos de registro de Programador de signos vitales y evaluador pueden visualizarse en Computador para reflexión y devolución de informes posteriores a la simulación.</t>
  </si>
  <si>
    <t>Incluya:
• Caja de enlace, 2 fuentes de alimentación de CA, batería de ión de litio recargable, banda de muñeca, banda para el maniquí para la caja de enlace, cable adaptador para el maniquí, funda para el  Programador de signos vitales y evaluador, cable USB e instrucciones de uso.
• Programador de signos vitales y evaluador Remoto con pantalla color de 5,7” y funcionamiento con pantalla táctil, y caja de enlace compacta con batería recargable
• Software intuitivo con Modo manual o automático
• Batería de ion de litio, tiempo de funcionamiento 3 – 4 horas
• Monitor inalámbrico</t>
  </si>
  <si>
    <t>Torso adultos para reanimación y manejo de desfibrilador automatico externo  - Torso con controlador de RCP, medidor de habilidades y Sistema habilitador de desfibrilación</t>
  </si>
  <si>
    <t>Maniquí para el entrenamiento de la RCP de adulto, con diferentes opciones de feedback que permitan focalizar la evaluación por competencias.</t>
  </si>
  <si>
    <t>Características :</t>
  </si>
  <si>
    <t>Libre de Latex</t>
  </si>
  <si>
    <t>Anatomía realista que incluye inclinación de la cabeza, elevación del mentón, profundidad de compresión, fuerza de compresión y elevación del pecho.</t>
  </si>
  <si>
    <t>Maniobra de Sellick</t>
  </si>
  <si>
    <t>El sensor indica la colocación correcta de las manos.</t>
  </si>
  <si>
    <t>Capacidades de medida e información mejoradas.</t>
  </si>
  <si>
    <t xml:space="preserve">Conectividad inalámbrica </t>
  </si>
  <si>
    <t>Permita medir el retorno durante la compresión en RCP</t>
  </si>
  <si>
    <t>LA PRESION ARTERIAL PULSOS</t>
  </si>
  <si>
    <t xml:space="preserve">CIRCULACION </t>
  </si>
  <si>
    <t>Compatible con la desfibrilador automatico externo.</t>
  </si>
  <si>
    <t>Sensores de colocación de la almohadilla de desfibrilación</t>
  </si>
  <si>
    <t>Habilidades circulatorios y la administración de drogas intravenosas, de llegar a utilizarsecon un brazo IV</t>
  </si>
  <si>
    <t>Administración Simulación</t>
  </si>
  <si>
    <t>Funcionamiento inalámbrico</t>
  </si>
  <si>
    <t xml:space="preserve">INCLUYE: </t>
  </si>
  <si>
    <t>Contro de RCP</t>
  </si>
  <si>
    <t>El cual mejora la capacidad de medir, controlar y mejorar de sus técnicas de RCP. Pequeño, portátil y ligero de peso, </t>
  </si>
  <si>
    <t>Evaluación completa del proceso de RCP</t>
  </si>
  <si>
    <t>Evaluador de habilidades</t>
  </si>
  <si>
    <t>El software y dispositivo evaluador de habilidades provee información integral, retroalimentación y fácil de usar para el entrenamiento en RCP mayor calidad. Todas las métricas de RCP apropiadas se miden y el software facilita información en tiempo real, almacena datos, calcula el rendimiento general y permite el interrogatorio minucioso. Información en tiempo real detallada y una mayor flexibilidad debriefing permite a los estudiantes para aprender y mejorar el rendimiento de la RCP .</t>
  </si>
  <si>
    <t xml:space="preserve">Sistema habilitador de desfibrilación </t>
  </si>
  <si>
    <t>Ofreca la posibilidad de efectuar sus formaciones utilizando un desfibrilador real y un maniquí de entrenamiento, lo que permite una formación BLS y desfibrilación de entrenamiento más realista. </t>
  </si>
  <si>
    <t>A traves de los  electrodos de formación, el cable de choque y al desfibrilador real para empezar sesión de formación. El choque librado será absorbido por el cable. Para utilizar desfibrilador real sobre todo tipo de maniquí de formación de básica.</t>
  </si>
  <si>
    <t>Incluya:</t>
  </si>
  <si>
    <t>Un cable habilitador de desfibrilación</t>
  </si>
  <si>
    <t>Manual de Uso</t>
  </si>
  <si>
    <t xml:space="preserve">Un par de electrodos </t>
  </si>
  <si>
    <t xml:space="preserve">Un control remoto </t>
  </si>
  <si>
    <t>Una funda</t>
  </si>
  <si>
    <t>Torso adulto para RCP  Con dispositvo para medir y controlar la reanimación</t>
  </si>
  <si>
    <t>Maniquí para el entrenamiento de la RCP de adulto, con diferentes opciones de feedback que permiten focalizar la evaluación por competencias.</t>
  </si>
  <si>
    <t>Los sistemas de ventilación ofrecen la elevación adecuada del pecho tanto con resucitador manual como boca a boca.</t>
  </si>
  <si>
    <t>Conectividad con cable al dispositivo de medición</t>
  </si>
  <si>
    <t>dispositvo para medir y controlar la reanimación</t>
  </si>
  <si>
    <t>PAQUETE ADULTO PARA RCP X 5 TORSOS</t>
  </si>
  <si>
    <r>
      <t xml:space="preserve">Maniquís con  sistema pulmonar desechable, vía aérea que abra usando el método de elevación inclinación de la cabeza / de la barbilla, aumento del pecho visible cuando esta ventilado. con proceso xifoides que proporcione un punto de referencia anatómica para la colocación de las manos y las compresiones, tenga dos posiciones de adultos e infantiles. Incluya cinco maniquíes adulto / niño, </t>
    </r>
    <r>
      <rPr>
        <b/>
        <sz val="10"/>
        <color indexed="8"/>
        <rFont val="Arial"/>
        <family val="2"/>
      </rPr>
      <t/>
    </r>
  </si>
  <si>
    <t xml:space="preserve">Maniquís con  sistema pulmonar desechable, vía aérea que abra usando el método de elevación inclinación de la cabeza / de la barbilla, aumento del pecho visible cuando esta ventilado. con proceso xifoides que proporcione un punto de referencia anatómica para la colocación de las manos y las compresiones, tenga dos posiciones de adultos e infantiles. Incluya cinco maniquíes adulto / niño, </t>
  </si>
  <si>
    <t xml:space="preserve">Bebé para resucitación con dispositivo que mida y controle la reanimación  y con evaluador de habilidades </t>
  </si>
  <si>
    <t>Maniquí de entrenamiento de RCP para bebés con múltiples opciones de retroalimentación para centrarse en las competencias. Permita la medición de las compresiones y ventilaciones igualmente  una orientación completa y exacta. 
Características 
• Anatomía realista incluyendo inclinación de la cabeza, elevación de la barbilla, la profundidad de compresión, fuerza de compresión y la elevación del pecho
• Sensor que indica la colocación correcta de la mano
• Sistema de ventilación proporciona aumento realista pecho con BVM (bolsa de Valve Mask) y MTM (boca a boca) y el volumen de las medidas y la frecuencia para ayudar a entrenar la técnica correcta de la ventilación.
• Medición mejorada y capacidades de retroalimentación.
• Conectividad Con cables con evaluador de habilidades
DEBE INCLUIR: 
• Control
• Evaluación completa del proceso de RCP
• Evaluador de habilidades
• El software y dispositivo evaluador de habilidades provee información integral, retroalimentación y fácil de usar para el entrenamiento en RCP mayor calidad. Todas las métricas de RCP apropiadas se miden y el software facilita información en tiempo real, almacena datos, calcula el rendimiento general y permite el interrogatorio minucioso. Información en tiempo real detallada y una mayor flexibilidad debriefing permite a los estudiantes para aprender y mejorar el rendimiento de la RCP.
Características:
• En tiempo real, los comentarios en vivo de realización de la CPR
• Mando a distancia para Entrenadores AED 
• Capaz de manejar los ritmos cardiacos para el uso del desfibrilador en directo
• Formación en el modo Evaluación (sin retroalimentación en vivo cuando se requiera)
• Pantallas informativas detalladas
• Resumen panoramas áreas de mejora que destacan
• Anotación de eventos clave durante la simulación CPR
• Visión multi-maniquí para la enseñanza de clases</t>
  </si>
  <si>
    <t xml:space="preserve">RCP PARA INFANTES PAQUETE X 4 UNIDADES </t>
  </si>
  <si>
    <t>Maniquis de RCP Básica</t>
  </si>
  <si>
    <t>Características:</t>
  </si>
  <si>
    <t>Marcas anatómicas realistas para localizar el punto de masaje cardíaco.</t>
  </si>
  <si>
    <t>Obstrucción natural de vía aérea, hiperextensión de cabeza, o tracción de mandibula para abrir la vía aérea.</t>
  </si>
  <si>
    <t>CABEZA DE INTUBACION ADULTO</t>
  </si>
  <si>
    <t>Maniquí para la práctica de las técnicas de manejo de vía aérea</t>
  </si>
  <si>
    <t>Reproducción anatómica de la vía aérea</t>
  </si>
  <si>
    <t>Intubación oral y nasal</t>
  </si>
  <si>
    <t>Dispositivo audible de hiperpresión en la arcada dentaria superior</t>
  </si>
  <si>
    <t>Laringo espasmo y maniobra de Sellick</t>
  </si>
  <si>
    <t>Modelo anatómico de demostración incluído</t>
  </si>
  <si>
    <t>Compatible con Mascarilla laríngea y Combitube</t>
  </si>
  <si>
    <t>Simula dilatación estomacal y vómito</t>
  </si>
  <si>
    <t xml:space="preserve">CONSULTORIO </t>
  </si>
  <si>
    <t>Kit Réplica de alimentos  de Inicio</t>
  </si>
  <si>
    <t>Kit que contenga una variedad de réplicas de uso común de todos los grupos de alimentos Bolsas con cierre para su almacenamiento. Compuesto por 27 réplicas y maletin</t>
  </si>
  <si>
    <t>Kit de Diabetes Nutricióne nseñanza</t>
  </si>
  <si>
    <t>Kit de enseñanza que explica los diferentes tipos de diabetes. Con  libro de recursos de 30 páginas define la diabetes mellitus y proporciona guías de menús, sugerencias de ejercicios. Bolsas con cierre para el almacenamiento. Compuesto por 11 réplicas y maletin</t>
  </si>
  <si>
    <t>SISTEMA DE AUDIO VIDEO Y SONIDO</t>
  </si>
  <si>
    <t xml:space="preserve">Sistema sincronizado y compatible  con el software y el hardware de los simuladores de cuidado crítico adulto, de cuidado Neonatal,  de paciente de trauma avanzado y de Parto avanzado del laboratorio de simulación.  </t>
  </si>
  <si>
    <t>Configuración y control del audio, video y sonido</t>
  </si>
  <si>
    <t>Registro de eventos con indicación de hora y capacidad de búsqueda</t>
  </si>
  <si>
    <t>Este sistema debe permitir:</t>
  </si>
  <si>
    <t>Transmitir video en vivo hacia múltiples ubicaciones</t>
  </si>
  <si>
    <t>Ver datos de devoluciones de informes en su red desde cualquier lugar con las herramientas basadas en la web</t>
  </si>
  <si>
    <t>Búsqueda avanzada de metadatos en el archivo de devolución de informes</t>
  </si>
  <si>
    <t>Subir, ver y calificar archivos de devolución de informes.</t>
  </si>
  <si>
    <t>Que los instructores califiquen las simulaciones sobre acciones individuales y grupales</t>
  </si>
  <si>
    <t>Que los instructores agreguen comentarios y anotaciones</t>
  </si>
  <si>
    <t>La identificación de acciones asociadas con estudiantes individuales</t>
  </si>
  <si>
    <t>La carga de archivos de devolución de informes a los expedientes de los estudiantes.</t>
  </si>
  <si>
    <t>Incluye:</t>
  </si>
  <si>
    <t xml:space="preserve">Software de control especializado para debriefing en simulación </t>
  </si>
  <si>
    <t xml:space="preserve">Un (1) servidor </t>
  </si>
  <si>
    <t>Cuatro (6) cámaras fijas</t>
  </si>
  <si>
    <t>Cuatro (6) microfonos</t>
  </si>
  <si>
    <t>INSUMOS MEDICAMENTOS</t>
  </si>
  <si>
    <t>Dosis demostrativa Capsulas simuladas Color blanco (TARRO)</t>
  </si>
  <si>
    <t>Dosis demostrativa inhalador aereo simulado</t>
  </si>
  <si>
    <t>Aero-espaciador dosis demostrativa simulada</t>
  </si>
  <si>
    <t>Bolsas disponibles de la presión de infusión-500 ml demostrativas simuladas</t>
  </si>
  <si>
    <t>Dosis demostrativa vial 10 ml frasco</t>
  </si>
  <si>
    <t>Dosis demostrativa Polvo Vial - 10 ml</t>
  </si>
  <si>
    <t>Dosis demostrativa simulado IV Fluid, un 0,9% de cloruro de sodio - 100 ml</t>
  </si>
  <si>
    <t>Dosis demostrativa Simulado. Capsulas de gel. Rojo/blanco  (TARRO)</t>
  </si>
  <si>
    <t>Dosis demostrativa simulada Vasoprssn-1ml</t>
  </si>
  <si>
    <t>Dosis demostrativa Capsulas simuladas. Color amarillo/rojo (TARRO)</t>
  </si>
  <si>
    <t>Dosis demostrativa  Capsulas simuladas Color negro/color de rosa (TARRO)</t>
  </si>
  <si>
    <t>Dosis demostrativa  Capsulas simuladas Color rojo/blanco (TARRO)</t>
  </si>
  <si>
    <t>Jevty simulado Dosis demostrativa -cuarto de galón</t>
  </si>
  <si>
    <t>Células de sangre roja- simuladas Dosis demostrativa O positivo</t>
  </si>
  <si>
    <t>Células de sangre roja- simuladas Dosis demostrativa - O Negativo</t>
  </si>
  <si>
    <t>Células de sangre roja- simuladas Dosis demostrativa - A positivo</t>
  </si>
  <si>
    <t>Células de sangre roja- simuladas Dosis demostrativa BNegativo</t>
  </si>
  <si>
    <t>Células de sangre roja- simuladas Dosis demostrativa ANegativo</t>
  </si>
  <si>
    <t>Células de sangre roja- simuladas Dosis demostrativa - BPositivo</t>
  </si>
  <si>
    <t>Células de sangre roja- simuladas Dosis demostrativa ABPositivo</t>
  </si>
  <si>
    <t xml:space="preserve">Albumina simulada Dosis demostrativa  USP 25% </t>
  </si>
  <si>
    <t>Plasma congelado fresco simulado Dosis demostrativa simulada (FFP)- O positivo</t>
  </si>
  <si>
    <t>Plasma congelado fresco simulado Dosis demostrativa simulada (FFP)- A negativo</t>
  </si>
  <si>
    <t>Plaquetas simuladas Dosis demostrativa simulada O positivo</t>
  </si>
  <si>
    <t>Nutrición parenteral total de Dosis demostrativa simulada  (TPN) con multi-Vit-500ml</t>
  </si>
  <si>
    <t>Nutrición parenteral total de Dosis demostrativa (TPN) con lípidos-500ml</t>
  </si>
  <si>
    <t>Tarjetas de control de la ampolla Dosis demostrativa simulada Valim-5 mg</t>
  </si>
  <si>
    <t>Dosis demostrativa simulada  vial vacío. 10 ml (CAJA)</t>
  </si>
  <si>
    <t>inyección 0,9 de Dosis demostrativa simulada % Sodim Chorde bacteriostática-30 ml</t>
  </si>
  <si>
    <t>Dosis demostrativa simulada Vasoprssn-10ml</t>
  </si>
  <si>
    <t>Ml de Dosis demostrativa simulada  3 Amiodron</t>
  </si>
  <si>
    <t>Dosis demostrativa simulada  Furosemide-20magnesio (10mg/ml)</t>
  </si>
  <si>
    <t>Dosis demsotrativa simulada Meperidine-100mg/ml</t>
  </si>
  <si>
    <t>Dosis demostrativa simulada Morphe-1 ml (10mg/ml)</t>
  </si>
  <si>
    <t>Inyección de Bromuro de Dosis demostrativa simuladaRocuroum-10ml</t>
  </si>
  <si>
    <t>Jeringuilla prellenada Dosis demostrativa simulada Atropin (10ml)</t>
  </si>
  <si>
    <t>Dosis demostrativa simulada Prefilled Syringe- Sodium Bicarb 8,4% (50ml)</t>
  </si>
  <si>
    <t>Dosis demostrativa simulada Amoxl para suspensión oral-125mg/5ml</t>
  </si>
  <si>
    <t>Gotas de Dosis demostrativa simulada Optc-10ml</t>
  </si>
  <si>
    <t>70insulina30 de Dosis demostrativa simulada  nsulin</t>
  </si>
  <si>
    <t>Insulina de Dosis demostrativa simulada insulina regular</t>
  </si>
  <si>
    <t>Insulina de Dosis demostrativa simulada insulina NPH</t>
  </si>
  <si>
    <t>Dosis demostrativa simulada Solu-Medrl-2magnesio ml/125</t>
  </si>
  <si>
    <t>Jeringuillas prellenadas Dosis demostrativa simulada con agua destilada-10ml</t>
  </si>
  <si>
    <t>Heparin dosis demostrativa simulada 1000u/ml</t>
  </si>
  <si>
    <t>Dosis demostrativa simulada Lovenx-0,4 ml</t>
  </si>
  <si>
    <t xml:space="preserve">EQUIPOS </t>
  </si>
  <si>
    <t xml:space="preserve">CUARTO DE HERIDAS </t>
  </si>
  <si>
    <t>EQUIPO DE PEQUEÑA CIRUGÍA COMPUESTO DE:</t>
  </si>
  <si>
    <t>1 MANGO PARA BISTURI No.4,</t>
  </si>
  <si>
    <t>1 PINZA DISECCION CON GARRA 14.5 CMS.</t>
  </si>
  <si>
    <t>1 PINZA DISECCION SIN GARRA 14.5 CMS.,</t>
  </si>
  <si>
    <t>1 PINZA KELLY CURVA, HEMOSTATICA LONGITUD 14 CMS</t>
  </si>
  <si>
    <t>1 PINZA MOSQUITO CURVA, HEMOSTATICA LONGITUD 12.5 CMS</t>
  </si>
  <si>
    <t>1 PORTA AGUJAS MAYO HEGAR , 16 CMS.,</t>
  </si>
  <si>
    <t>1 SONDA ACANALADA 14.5 CMS,</t>
  </si>
  <si>
    <t>1 TIJERA MAYO RECTA PARA MATERIAL LONGITUD 14.5 CMS.</t>
  </si>
  <si>
    <t>1 MANGO PARA BISTURI No. 3,</t>
  </si>
  <si>
    <t>1 PINZA KELLY RECTA, HEMOSTATICA DE 14 CMS.</t>
  </si>
  <si>
    <t>1 TIJERA MAYO CURVA PARA MATERIAL LONGITUD 14.5 CMS</t>
  </si>
  <si>
    <t>1 GANCHO JOSEPH 2 GARFIOS DE 5 MM</t>
  </si>
  <si>
    <t>1 ESTUCHE PARA EQUIPOS DE PEQUENA CIRUGIA.</t>
  </si>
  <si>
    <t>TENSIÓMETRO DE ESFERA / DE PARED</t>
  </si>
  <si>
    <t>Mangas con tecnología Flexiport, esfigmomanometro aneroide de pared  tecnologia de medición de la presión arterial, libre de mercurio, dial de 15cms gravado en laser para lecturas fiables de la presión arterial, Aguja roja de alto contraste,   con una canasta incorporada para almacenar la manga.</t>
  </si>
  <si>
    <t>Estetoscopio</t>
  </si>
  <si>
    <t>Estetoscopio de acero inoxidable que permita auscultación exacta de corazón, pulmones y sonidos de Korotkoff con claridad e integridad acústicas.  El tubo acústico antiadherente de doble luz es de PVC sin látex. Las de silicona blanda permiten sellar el oído evitando los ruidos exteriores y dando comodidad después de un uso prolongado.</t>
  </si>
  <si>
    <t>CUARTO DE HERIDAS OTROS EQUIPOS</t>
  </si>
  <si>
    <t>CAMILLA EXAMEN</t>
  </si>
  <si>
    <t>Estructura de acero inoxidable, Ppataforma en 2 secciones. Inclinación respaldo: 80º manual. Colchoneta de espuma de alta densidad. Cubierta resistente, lavable. Barra porta rollo de papel. Patas con topes de goma.</t>
  </si>
  <si>
    <t>Medidas(cm): 192 x 65 x 70cm</t>
  </si>
  <si>
    <t>MESA DE CURACION PINTADA</t>
  </si>
  <si>
    <t>Estructura fabricada en tubería redonda de acero cold rolled, bandeja superior en acero inoxidable, bandeja inferior en lámina cold rolled, ambas rodeadas por barandillas de seguridad en acero inoxidable.  Cuatro ruedas de dos pulgadas.</t>
  </si>
  <si>
    <t>Dimensiones: Largo 61cm, ancho 37cm ± 3cm. Altura: 70cm ± 3cm.</t>
  </si>
  <si>
    <t>Acabado: Bandeja superior en acero inoxidable. Estructura en Pintura en polvo epoxipoliéster de aplicación electrostática.</t>
  </si>
  <si>
    <t>Capacidad de Carga: 15 kg.</t>
  </si>
  <si>
    <t>Peso: 7 Kg.</t>
  </si>
  <si>
    <t xml:space="preserve">MESA DE CURACIONES CROMADA </t>
  </si>
  <si>
    <t>Estructura fabricada en tubería redonda de acero cold rolled, con bandejas superior e inferior en acero inoxidable, ambas rodeadas por barandillas de seguridad en acero inoxidable. Cuatro ruedas de dos pulgadas.</t>
  </si>
  <si>
    <t>Dimensiones: Largo 37 cm, ancho 61 cm. Altura: 70 cm.</t>
  </si>
  <si>
    <t>Acabado: Bandejas en acero inoxidable. Estructura en acero cromado.</t>
  </si>
  <si>
    <t>MESA DE MAYO CON RUEDAS, ALTURA GRADUABLE, ACERO INOXIDABLE</t>
  </si>
  <si>
    <t xml:space="preserve">EN ACERO INOXIDABLE REF: 304 </t>
  </si>
  <si>
    <t xml:space="preserve">ESTRUCTURA FABRICADA EN TUBO CUADRADO DE 1" C.18 </t>
  </si>
  <si>
    <t xml:space="preserve">TUBO TELESCÓPICO CUADRADO DE 3/4" C.18, </t>
  </si>
  <si>
    <t>BANDEJA SUPERIOR EN LAMINA DE ACERO INOXIDABLE REF: 304,</t>
  </si>
  <si>
    <t xml:space="preserve">PERILLA DE 3/8 PARA GRADUACIÓN DE ALTURA, CON CUATRO RUEDAS DE 2". </t>
  </si>
  <si>
    <t xml:space="preserve">DIMENSIONES: LARGO 0.50 MTS, ANCHO 0.40 MTS ALTURA MIN: 0.80MTS MAX: 1.25MTS </t>
  </si>
  <si>
    <t>MARGEN DE TOLERANCIA: +- 1CM</t>
  </si>
  <si>
    <t>CUBETAS CON TAPA DE ACERO INOXIDABLE</t>
  </si>
  <si>
    <t>Medidas: 12 X 23 X 4 cms aproximadamente</t>
  </si>
  <si>
    <t>Fabricada en acero Ref 304 antiácidos calibre nº 20</t>
  </si>
  <si>
    <t>RIÑONERA EN ACERO INOXIDABLE</t>
  </si>
  <si>
    <t>Medidas: 17 * 09 * 04</t>
  </si>
  <si>
    <t>Fabricada en Acero Ref. 304 Antiácidos Calibre Nº 20</t>
  </si>
  <si>
    <t>BANDEJA DE ACERO PARA INSTRUMENTAL. SIN TAPA</t>
  </si>
  <si>
    <t>Dimensiones .200x150x25mm</t>
  </si>
  <si>
    <t>RECIPIENTE CON TAPA PARA ALGODÓN 102 X 130 MM</t>
  </si>
  <si>
    <t xml:space="preserve">Fabricado con acero inoxidable. (18/8) Incluye tapa con asa. Esterilizable. </t>
  </si>
  <si>
    <t xml:space="preserve">Dimensiones: 102 x 130 mm. Color: Plata. Fabricado en una sola pieza, sin uniones, Reutilizable </t>
  </si>
  <si>
    <t>RECIPIENTE CON TAPA PARA ALGODÓN 102 X 80 MM</t>
  </si>
  <si>
    <t>Recipiente con Tapa para Algodón. Fabricado con acero inoxidable. (18/8) Incluye tapa con asa, esterilizable, reutilizable</t>
  </si>
  <si>
    <t>Dimensiones: 102 x 80 mm. Color: Plata. Fabricado en una sola pieza, sin uniones</t>
  </si>
  <si>
    <t>MESA AUXILIAR EN ACERO INOXIDABLE</t>
  </si>
  <si>
    <t xml:space="preserve">Fabricada en acero inoxidable </t>
  </si>
  <si>
    <t>Medidas 0.75 Alto X 0.55 Largo X 0.45 Fondo</t>
  </si>
  <si>
    <t>TELEVISOR  TECNOLOGIA  LED 32 PULGADAS</t>
  </si>
  <si>
    <t>BUTACO GIRATORIO DE TRES PATAS CROMADO.</t>
  </si>
  <si>
    <t>Butaco giratorio de tres patas cromados, asiento en espuma y cordobán lavable, altura graduable, altura mínima 50 cm, altura máxima 63 cm,  elaborado en tubería redonda 7/8, pintura horneable, cromado</t>
  </si>
  <si>
    <t>RECIPIENTE RESIDUOS CORTO PUNZANTES ROJO 1.3L</t>
  </si>
  <si>
    <t>Contenedor plástico para clínicas, hospitales y laboratorios médicos,  lleno el envase debe desechar todo. Posee tapa hermética y una vez cerrada ya no se puede reutilizar, aplicando normas de seguridad.</t>
  </si>
  <si>
    <t>SOPORTE GUARDIÁN METÁLICO</t>
  </si>
  <si>
    <t>Permite que el recipiente para cortopunzantes, pueda adherirse a la pared utilizando el soporte metálico como base</t>
  </si>
  <si>
    <t>RELOJ DE PARED PLÁSTICO</t>
  </si>
  <si>
    <t>Reloj de pared plástico de oficina redondo, diseño moderno y actual, Con números grandes y en color negro sobre una base blanca, Diámetro: 300 mm</t>
  </si>
  <si>
    <t>DISPENSADOR DE ALCOHOL GEL</t>
  </si>
  <si>
    <t>ACERO 304 ACABADO: BRILLANTE  DOSCIFICACION:: 0,87 ml, frontal CAPACIDAD: 1000 ml DIMENSIONES: ALTO 20cm ANCHO 12cm FONDO 6cm FUNCION: DOSCIFICADOR TIPO PUSH</t>
  </si>
  <si>
    <t>DISPENSADOR JABÓN ESPUMA</t>
  </si>
  <si>
    <t>ABS (PLASTICO) ACABADO: BRILLANTE, DOSCIFICACION: 0,75 ml CAPACIDAD: 500 ml DIMENSIONES: ALTO 22,5cm ANCHO 7,5cm FONDO 8cm FUNCION: BOTON DOSIFICADOR</t>
  </si>
  <si>
    <t>CANECA DE DESECHOS  RECICLABLES</t>
  </si>
  <si>
    <t>Caneca color gris,  con pedal. con marca de desechos reciclables, capacidad para 10   litros, cuadrada con pedal y tapa, elaborada en polipropileno.</t>
  </si>
  <si>
    <t>CANECA DE DESECHOS  ORDINARIO</t>
  </si>
  <si>
    <t>Caneca verde,  con pedal. con marca para desechos ordinario,  capacidad para 10   litros, cuadrada con pedal y tapa, elaborada en polipropileno.</t>
  </si>
  <si>
    <t>CANECA DE DESECHOS BIOLÓGICOS</t>
  </si>
  <si>
    <t>Caneca color rojo, con pedal, con marca para desechos biológicos, capacidad para 10   litros, cuadrada con pedal y tapa,  elaborada en polipropileno.</t>
  </si>
  <si>
    <t>DISPENSADOR DE TOALLA INTERFOLIADO</t>
  </si>
  <si>
    <t>ABS ACABADO: BRILLANTE  CAPACIDAD: 150 U/N DIMENSIONES: ALTO 20.5cm, ANCHO 27.5cm FONDO 9.5cm</t>
  </si>
  <si>
    <t>TRAUMA</t>
  </si>
  <si>
    <t>BOMBA DE INFUSIÓN</t>
  </si>
  <si>
    <t xml:space="preserve">Bomba de infusión de 1 canal, digital, 5 modos de infusión, pantalla y teclado de gran tamaño, múltiples programas para infusión, batería recargable de li-ion, sistema mecánico de pistón, sistema de reducción post-oclusión, sistemas de detección ultrasónico de aire en línea, protección flujo libre y anti-reflujo en todos los consumibles, alarmas visuales y audible, certificado de la FDA. </t>
  </si>
  <si>
    <t>Desfibrilador automatico externo de entrenamiento</t>
  </si>
  <si>
    <t>El desfibrilador de entrenamiento que simule un desfibrilador real , operativa de manejo, y mensajes de voz, pero no de descargas reales.</t>
  </si>
  <si>
    <t>Con 10 escenarios pregrabados que simulan distintas situaciones de uso de un desfibrilador semiautomático.</t>
  </si>
  <si>
    <t>Funciona con pilas, pero que van incluídas dentro de un compartimento simulando una batería real.</t>
  </si>
  <si>
    <t>Mando a distancia para control de escenarios</t>
  </si>
  <si>
    <t>Kit de programación: cambia el idioma, modifica varios parámetros, y permite crear 3 escenarios personalizados</t>
  </si>
  <si>
    <t>ELECTROCARDIÓGRAFO  12 DERIVACIONES, 3 CANALES CON PANTALLA E INTERPRETACIÓN</t>
  </si>
  <si>
    <t xml:space="preserve">Electrocardiógrafo de 12 derivaciones, 3 canales de visualización, interpretativo y dotado de impresora. Pantalla a color 3,5 TFT LCD  Visualización simultánea de 3/6/12 derivaciones de ECG de forma de onda, y el estado de modo de impresión, la sensibilidad, velocidad, filtro, etc, </t>
  </si>
  <si>
    <t>Incluir multiformes modos de impresión y formato, tales como auto 3 * 4 +1, 3 * 4 auto, auto de 2 * 6 +1, auto 2 * 6, auto 4 * 3, 4 ritmo, ritmo 3, 2 y manual de ritmo, etc , la longitud de onda de impresión se puede ajustar y la función de impresión se incluye para satisfacer diferentes aplicaciones.</t>
  </si>
  <si>
    <t xml:space="preserve">Incluir multiformes modos de impresión y formato, tales como auto 3 * 4 +1, 3 * 4 auto, auto de 2 * 6 +1, auto 2 * 6, auto 4 * 3, 4 ritmo, ritmo 3, 2 y manual de ritmo, etc , la longitud de onda de impresión se puede ajustar y la función de impresión se incluye para satisfacer diferentes aplicaciones.
</t>
  </si>
  <si>
    <t>Que incluya:</t>
  </si>
  <si>
    <t>• ECG 1 juego</t>
  </si>
  <si>
    <t>• 1 Set electrodos periféricos a pinza</t>
  </si>
  <si>
    <t>• 1 Set electrodos precordiales </t>
  </si>
  <si>
    <t>• Cable puesta a tierra </t>
  </si>
  <si>
    <t>• Cable alimentación </t>
  </si>
  <si>
    <t>• Rollo de papel impresora</t>
  </si>
  <si>
    <t>• Conexión central y software PC</t>
  </si>
  <si>
    <t xml:space="preserve">• Conexión central y software PC
</t>
  </si>
  <si>
    <t>ESPECIFICACIONES TECNICAS</t>
  </si>
  <si>
    <t>• Coordinación: Estándar 12 derivaciones</t>
  </si>
  <si>
    <t>• Modo de entrada: Flotante y protección de desfibrilación</t>
  </si>
  <si>
    <t>• Paciente de fuga de corriente: 3.2s</t>
  </si>
  <si>
    <t>• CMRR:&gt; 60 dB,&gt; 100dB (con filtro AC) polarización de tensión: ± 500mV Duradera</t>
  </si>
  <si>
    <t>• Nivel de ruido: ≤ 15μVp-p</t>
  </si>
  <si>
    <t>• EMG filtro de interferencia: 25Hz/35Hz (-3dB)</t>
  </si>
  <si>
    <t>• AC filtro: 50Hz/60Hz (≥ 20dB)</t>
  </si>
  <si>
    <t>• Modo de grabación: sistema de impresión térmica (8spots/mm), papel de grabación: 80mm (W) x 20m (L)</t>
  </si>
  <si>
    <t>• Sensibilidad: 2.5mm/mV 5mm/mV 10mm/mV 20mm/mV 40mm/mV</t>
  </si>
  <si>
    <t>• Software interno: GB, FR, IT, ES, DE, TR, PL, PT, RU, KZ</t>
  </si>
  <si>
    <t>Velocidad del papel:</t>
  </si>
  <si>
    <t>• Auto-mode: 25mm / s, 50mm / s</t>
  </si>
  <si>
    <t>• Manual-mode: 5 mm / s, 6,25 mm / s, 10mm / s, 12,5 mm / s, 25mm / s, 50mm / s</t>
  </si>
  <si>
    <t>Fuente de alimentación: </t>
  </si>
  <si>
    <t>• AC: 100/240V, 50/60Hz</t>
  </si>
  <si>
    <t>• DC: 7.4V, 3700 mAh de la batería de litio recargable</t>
  </si>
  <si>
    <t>Especificación del fusible: </t>
  </si>
  <si>
    <t>• 2 piezas φ5 × 20mm lag tiempo AC; T1.6A/250V (Fuente de alimentación: 220V)</t>
  </si>
  <si>
    <t>AMBU ADULTO</t>
  </si>
  <si>
    <t>De doble bolsa con una limitación de presión integrada para mayor seguridad.</t>
  </si>
  <si>
    <t xml:space="preserve">Válvula con obturador simple </t>
  </si>
  <si>
    <t xml:space="preserve">Mango integrado </t>
  </si>
  <si>
    <t>Autoclavable a 134º incluido el reservorio de oxígeno cerrado</t>
  </si>
  <si>
    <t>• válvula limitadora de presión en Baby</t>
  </si>
  <si>
    <t> Especificaciones :</t>
  </si>
  <si>
    <t>• volumen provisto máximo: aprox. 1300 ml</t>
  </si>
  <si>
    <t>• conector del paciente: 22/15 mm (iso)</t>
  </si>
  <si>
    <t>• peso del resucitador con válvula de paciente (sin bolsa depósito de oxígeno ni mascarilla): aprox. 15 kg</t>
  </si>
  <si>
    <t>• longitud y diámetro (con válvula del paciente): 275 mm x 135 mm</t>
  </si>
  <si>
    <t>• volumen de la bolsa del depósito de oxígeno: aprox. 1500 ml</t>
  </si>
  <si>
    <t>• conector espiratorio: 30 mm macho (iso Inoxidable, estéril y desechable</t>
  </si>
  <si>
    <t>JUEGO DE LARINGOSCOPIO DE FIBRA ÓPTICA DE ACERO</t>
  </si>
  <si>
    <r>
      <t>Inoxidable, estéril y desechable</t>
    </r>
    <r>
      <rPr>
        <b/>
        <sz val="10"/>
        <color indexed="8"/>
        <rFont val="Arial"/>
        <family val="2"/>
      </rPr>
      <t/>
    </r>
  </si>
  <si>
    <t>Inoxidable, estéril y desechable</t>
  </si>
  <si>
    <t>Hojas de acero inoxidable macizo grado  quirúrgico</t>
  </si>
  <si>
    <t>Con un mango cromado</t>
  </si>
  <si>
    <t xml:space="preserve">Vástago de acrílico pulido </t>
  </si>
  <si>
    <t>Facilidad de uso</t>
  </si>
  <si>
    <t>Estéril</t>
  </si>
  <si>
    <t>Con bolsa de vinilo</t>
  </si>
  <si>
    <t>Incluye mango tamaño mediano, hojas Macintosh (tamaños: 2, 3 y 4) y hojas Miller (tamaños: 0, 1, 2 y 3)</t>
  </si>
  <si>
    <t xml:space="preserve">ASPIRADOR ELÉCTRICO PORTATIL. </t>
  </si>
  <si>
    <t>COMPACTO, PORTATIL, CON BASE PLANA   DE SOPORTE.</t>
  </si>
  <si>
    <t>CABLE CONECTOR O ENCENDEDOR DE   CIGARRILLOS</t>
  </si>
  <si>
    <t>DESPLAZAMIENTO: 34 L/min.</t>
  </si>
  <si>
    <t>PRESION MAXIMA: 560 mm Hg. AL NIVEL   DEL MAR</t>
  </si>
  <si>
    <t>REGULADOR CON CALIBRADOR: 0-760 mm Hg.   AJUSTABLE.</t>
  </si>
  <si>
    <t>NIVEL ACUSTICO: 56 DBA DESDE 1 METRO</t>
  </si>
  <si>
    <t>FRASCO DE PLASTICO  CON TAPA (AUTOCLAVABLE) DE   1200 c.c, CON VALVULA DE SEGURIDAD DE   CIERRE DE LLENADO AUTOMATICO.</t>
  </si>
  <si>
    <t>VIDA UTIL SIN NECESITAR SERVICIO:   2000-3000 HORAS</t>
  </si>
  <si>
    <t>PESO: 3.1 KILOS</t>
  </si>
  <si>
    <t>LONGITUD DEL CORDON DE ALIMENTACION:    3 METROS, PARA ENCHUFE DE ENCENDEDOR   DE CIGARRILLOS</t>
  </si>
  <si>
    <t>DIMENSIONES: 37.5 X 21 X 25.5 cm   (L X ANC X ALT)</t>
  </si>
  <si>
    <t>TIPO DE BOMBA DE VACIO: DIAFRAGMA SIN   LUBRICACION</t>
  </si>
  <si>
    <t>TIPO DE MOTOR/POTENCIA: 12V CD/1/10 HP</t>
  </si>
  <si>
    <t xml:space="preserve">PARA USO CON CONECTOR DE 12 V DC /8 Amps.                                                                      </t>
  </si>
  <si>
    <t>FILTRO HIDROFOBICO</t>
  </si>
  <si>
    <t xml:space="preserve">MANGUERAS DE INTERCONEXION                                                                        </t>
  </si>
  <si>
    <t>Juego Vía aerea Oral  Guedel con Código de Color</t>
  </si>
  <si>
    <t xml:space="preserve">Vias aereas orofaringeas con código de color en total 8, sin látex. Los bordes suaves redondeados reducen el traumatismo del tejido y el bloque de mordida evita la oclusión. </t>
  </si>
  <si>
    <t>CARRO DE PARO SENCILLO</t>
  </si>
  <si>
    <t>Estructura fabricada en lámina de acero cold rolled, superficie en acrílico transparente para aislamiento de equipos, cinco cajones para el almacenamiento y transporte de material quirúrgico, sistema de bloqueo general en los cajones, baranda superior protectora en tubería pintada. Atril porta suero cromado de doble servicio graduable por medio de perilla plástica, soporte para tanque de oxigeno, tabla RCP en MDF, multitoma con polo a tierra incorporado y extensión eléctrica de tres metros, plato auxiliar abatible en acero inoxidable, manilar metálico para facilitar el transporte. Base en tubería cuadrada con protector plástico para choques, ruedas de cinco pulgadas todas con frenos de doble bloqueo.</t>
  </si>
  <si>
    <t>Acabado: Pintura en polvo epoxipoliéster de aplicación electrostática, acrílico transparente en la superficie del carro.</t>
  </si>
  <si>
    <r>
      <t>Dimensiones: Largo 61cm, ancho 90cm ± 3cm. Altura 102cm ± 3cm. Plato auxiliar</t>
    </r>
    <r>
      <rPr>
        <b/>
        <sz val="10"/>
        <rFont val="Arial"/>
        <family val="2"/>
      </rPr>
      <t>:</t>
    </r>
    <r>
      <rPr>
        <sz val="10"/>
        <rFont val="Arial"/>
        <family val="2"/>
      </rPr>
      <t> Largo 40cm, ancho 47cm ± 3cm.Tabla RCP: Largo 40cm, ancho 60cm ± 3cm.</t>
    </r>
  </si>
  <si>
    <t>Dimensiones: Largo 61cm, ancho 90cm ± 3cm. Altura 102cm ± 3cm. Plato auxiliar: Largo 40cm, ancho 47cm ± 3cm.Tabla RCP: Largo 40cm, ancho 60cm ± 3cm.</t>
  </si>
  <si>
    <t>Capacidad de Carga: 100 kg.</t>
  </si>
  <si>
    <t>Peso: 58 Kg.</t>
  </si>
  <si>
    <t>EQUIPO PORTÁTIL DE OXIGENO</t>
  </si>
  <si>
    <t xml:space="preserve">Regulador tipo click </t>
  </si>
  <si>
    <t>compuesto de:</t>
  </si>
  <si>
    <t> * manómetro de 0-3000psi</t>
  </si>
  <si>
    <t> * para flujos de 0-15 lpm</t>
  </si>
  <si>
    <t> * presión de salida 50 psi (345 kpa)</t>
  </si>
  <si>
    <t> * conexión yugo CGA 870</t>
  </si>
  <si>
    <t xml:space="preserve"> * Manguera </t>
  </si>
  <si>
    <t>- cilindro de aluminio tipo E con capacidad de 682 litros ( sin contenido)</t>
  </si>
  <si>
    <t>- carro para transporte del cilindro</t>
  </si>
  <si>
    <t>* humificador</t>
  </si>
  <si>
    <t>- arnés</t>
  </si>
  <si>
    <t>Tabla de inmovilización</t>
  </si>
  <si>
    <t>Tabla rígida, ligera que facilite el agarre y facilite transportar al paciente</t>
  </si>
  <si>
    <t xml:space="preserve">Incluye agujeros pediátricos </t>
  </si>
  <si>
    <t>Pueda utilizarse en agua</t>
  </si>
  <si>
    <t>Soporte hasta 1.100 kg.</t>
  </si>
  <si>
    <t>Transparente a RX, y compatible con RMN</t>
  </si>
  <si>
    <t>Libre de latex</t>
  </si>
  <si>
    <t>TRAUMA OTROS EQUIPOS</t>
  </si>
  <si>
    <t>MESA DE CURACIONES CROMADA</t>
  </si>
  <si>
    <t>Especificaciones:Estructura fabricada en tubería redonda de acero cold rolled, con bandejas superior e inferior en acero inoxidable, ambas rodeadas por barandillas de seguridad en acero inoxidable. Cuatro ruedas de dos pulgadas.</t>
  </si>
  <si>
    <t xml:space="preserve">Para monitor </t>
  </si>
  <si>
    <t xml:space="preserve">Contenedor plástico,  lleno el envase debe desechar todo. Posee tapa hermética y una vez cerrada ya no se puede reutilizar, </t>
  </si>
  <si>
    <t>CAMA ELÉCTRICA</t>
  </si>
  <si>
    <t>Estructura fabricada en tubería redonda, cabecero y piecero plásticos desmontables con pin de seguridad, enchape central en fórmica. Tendido de cuatro planos uno fijo y tres móviles en lámina pintada, que permite movimientos de: flexión espalda y flexión pies, por medio de control manual. Barandas de seguridad plegables pintadas, soportes plásticos para varilla porta suero en las esquinas de la cama, soportes para bolsa de drenaje, varilla porta suero fija cromada. Ruedas plásticas de cuatro pulgadas, todas con freno individual de doble bloqueo, libres de mantenimiento.</t>
  </si>
  <si>
    <t>Acabado: pintura en polvo epoxipoliéster de aplicación electrostática.</t>
  </si>
  <si>
    <t>Dimensiones: Exterior: Largo 224cm, Ancho 108cm ± 3cm. Útiles: Largo 190cm, Ancho 90cm ± 3cm. Altura 60cm ± 3cm.</t>
  </si>
  <si>
    <t>Capacidad de Carga: 180kg.</t>
  </si>
  <si>
    <t>Peso: 73 Kg</t>
  </si>
  <si>
    <t>ATRIL BOMBA DE INFUSIÓN - UCI</t>
  </si>
  <si>
    <t>Base nylon con 5 ruedas de dos pulgadas, eje central en tubería redonda. Soporte superior fabricado en tubería redonda con plato en lámina de acero cold rolled pintada útil para ubicar bomba de infusión. Varilla porta suero cromada con dos ganchos de doble servicio.</t>
  </si>
  <si>
    <t>Dimensiones: Plato: Largo 13 cm, ancho 10 cm. Altura al plato 97.5 cm. Altura total 190 cm.</t>
  </si>
  <si>
    <t>Acabado: Plato en lámina de acero cold rolled pintado, estructura es cromada.</t>
  </si>
  <si>
    <t>Peso: 5.5 K</t>
  </si>
  <si>
    <t>SALIDAS DE GASES MEDICINALES</t>
  </si>
  <si>
    <t>Salidas de gases medicinales para empotrar en pared sin conexión de gases ni al sistema de tubería, debe incluir el línea O2, aire, vacío y soporte</t>
  </si>
  <si>
    <t>OTROS EQUIPOS SALA HOSPITALIZACION</t>
  </si>
  <si>
    <t>MESA PUENTE DE LUJO TAPA PLÁSTICA.</t>
  </si>
  <si>
    <r>
      <t>Fabricada en estructura metálica, base en tubería cuadrada y paral en tubería rectangular, superficie de la mesa plástica y rebordeada con bisel plástico. Base con biseles inoxidables. Graduable por medio de una perilla plástica, cuatro ruedas de dos pulgadas.Dimensiones: Tapa superior: Largo 80 cm, ancho 40 cm.</t>
    </r>
    <r>
      <rPr>
        <b/>
        <i/>
        <sz val="10"/>
        <rFont val="Arial"/>
        <family val="2"/>
      </rPr>
      <t> </t>
    </r>
    <r>
      <rPr>
        <i/>
        <sz val="10"/>
        <rFont val="Arial"/>
        <family val="2"/>
      </rPr>
      <t>Altura</t>
    </r>
    <r>
      <rPr>
        <sz val="10"/>
        <rFont val="Arial"/>
        <family val="2"/>
      </rPr>
      <t>:</t>
    </r>
    <r>
      <rPr>
        <b/>
        <sz val="10"/>
        <rFont val="Arial"/>
        <family val="2"/>
      </rPr>
      <t> </t>
    </r>
    <r>
      <rPr>
        <sz val="10"/>
        <rFont val="Arial"/>
        <family val="2"/>
      </rPr>
      <t>mín. 82 cm, máx. 120 cm. Acabado:</t>
    </r>
    <r>
      <rPr>
        <i/>
        <sz val="10"/>
        <rFont val="Arial"/>
        <family val="2"/>
      </rPr>
      <t> </t>
    </r>
    <r>
      <rPr>
        <sz val="10"/>
        <rFont val="Arial"/>
        <family val="2"/>
      </rPr>
      <t>Pintura en polvo exopoliester deaplicación electrostática</t>
    </r>
  </si>
  <si>
    <t>Fabricada en estructura metálica, base en tubería cuadrada y paral en tubería rectangular, superficie de la mesa plástica y rebordeada con bisel plástico. Base con biseles inoxidables. Graduable por medio de una perilla plástica, cuatro ruedas de dos pulgadas.Dimensiones: Tapa superior: Largo 80 cm, ancho 40 cm. Altura: mín. 82 cm, máx. 120 cm. Acabado: Pintura en polvo exopoliester deaplicación electrostática</t>
  </si>
  <si>
    <r>
      <t>Capacidad de Carga:</t>
    </r>
    <r>
      <rPr>
        <i/>
        <sz val="10"/>
        <rFont val="Arial"/>
        <family val="2"/>
      </rPr>
      <t> </t>
    </r>
    <r>
      <rPr>
        <sz val="10"/>
        <rFont val="Arial"/>
        <family val="2"/>
      </rPr>
      <t>20 kg.</t>
    </r>
  </si>
  <si>
    <t>Capacidad de Carga: 20 kg.</t>
  </si>
  <si>
    <r>
      <t>Peso:</t>
    </r>
    <r>
      <rPr>
        <i/>
        <sz val="10"/>
        <rFont val="Arial"/>
        <family val="2"/>
      </rPr>
      <t> </t>
    </r>
    <r>
      <rPr>
        <sz val="10"/>
        <rFont val="Arial"/>
        <family val="2"/>
      </rPr>
      <t>9 Kg.</t>
    </r>
  </si>
  <si>
    <t>Peso: 9 Kg.</t>
  </si>
  <si>
    <t>SILLLA DE RUEDAS</t>
  </si>
  <si>
    <t>Marco plegable, Tapicería en lona con bolsillo en la parte trasera. Braseros FIJOS, Pieceros fijos Plegables en el descansapie. Ruedas delanteras de 7" macizas, Ruedas traseras de 24 x 1 Inflables. Aros impulsores de 3/4 Acabado en plástico. Frenos de empujar.</t>
  </si>
  <si>
    <t>PATO COPROLOGICO</t>
  </si>
  <si>
    <t>En acero inoxidable adulto.</t>
  </si>
  <si>
    <t>PATO ORINAL</t>
  </si>
  <si>
    <t>En acero inoxidable masculino</t>
  </si>
  <si>
    <t>PORTA TALEGO COMPRESERO CROMADO</t>
  </si>
  <si>
    <t>Estructura fabricada en tubería redonda, con tres ruedas de dos pulgadas. Dimensiones: Diámetro 53 cm, altura 83 cm.</t>
  </si>
  <si>
    <t>Acabado: Cromo.</t>
  </si>
  <si>
    <t>Peso: 2.5 K</t>
  </si>
  <si>
    <t>GRADILLA O ESCABEL.</t>
  </si>
  <si>
    <t>Medidas (cm): 42 x 56 x 41cm</t>
  </si>
  <si>
    <t>Estructura ultra resistente de acero pintura epóxica. Cubierta con antideslizante. Patas con terminación de goma.</t>
  </si>
  <si>
    <t xml:space="preserve">CAMA MECÁNICA ALTURA GRADUABLE. </t>
  </si>
  <si>
    <t>Cama mecánica fabricada en tubería cuadrada, cabecero y piecero desmontables en plástico ABS, panel central enchapado en fórmica. Tendido de cuatro planos uno fijo y tres móviles, que permite realizar movimientos de: espalda, pies y cambio de altura, de accionamiento mecánico por medio de maniguetas plásticas retráctiles. Barandas de seguridad plegables pintadas*, receptáculos plásticos en las cuatro esquinas de la cama para ubicar porta suero, soportes para bolsa de drenaje en ambos lados, atril porta suero cromado* graduable por medio de perilla plástica, ruedas de seis pulgadas todas con freno de doble bloqueo.</t>
  </si>
  <si>
    <t>Acabado: Pintura en polvo epoxipoliésterde aplicación electrostática.</t>
  </si>
  <si>
    <t>Dimensiones: Externas: Largo 220 cm, Ancho 96 cm ± 3 cm. Internas: Largo 190 cm, Ancho 90 cm ± 3 cm. Altura: min 56, máx. 75 ± 3 cm.</t>
  </si>
  <si>
    <t>Capacidad de Carga: 150 Kg.</t>
  </si>
  <si>
    <r>
      <t>Peso:</t>
    </r>
    <r>
      <rPr>
        <i/>
        <sz val="10"/>
        <rFont val="Arial"/>
        <family val="2"/>
      </rPr>
      <t> </t>
    </r>
    <r>
      <rPr>
        <sz val="10"/>
        <rFont val="Arial"/>
        <family val="2"/>
      </rPr>
      <t>80 Kg.</t>
    </r>
  </si>
  <si>
    <t>Peso: 80 Kg.</t>
  </si>
  <si>
    <t>Que incluya: Atril porta suero,barandas, y tendido plástico</t>
  </si>
  <si>
    <t>UCI OTROS EQUIPOS</t>
  </si>
  <si>
    <t xml:space="preserve">CAMA ELÉCTRICA  CONTROL MANUAL </t>
  </si>
  <si>
    <t>Fabricada sobre tubería estructural de acero, cabecero y piecero plásticos desmontables con pin de seguridad, enchape central en fórmica, protectores plásticos en las esquinas, sistema anti atrapamiento en espaldar y pies. Tendido de cuatro planos uno fijo y tres móviles en lámina pintada, movimientos de: flexión espalda, flexión pies y cambio de altura, todos eléctricos, operada mediante control manual, con sistema de tres motores suaves y silenciosos, sellados contra agua y polvo, libres de mantenimiento. Barandas doble sección plásticas que al ser accionadas se guardan bajo el tendido, receptáculos para atril porta suero en las cuatro esquinas de la cama, dos (2) soportes para bolsa de drenaje en ambos lados, ganchos para correas de sujeción, atril porta suero graduable en acero inoxidable incluido, ruedas de seis pulgadas, todas con freno individual de doble bloqueo total.</t>
  </si>
  <si>
    <r>
      <t>Acabado:</t>
    </r>
    <r>
      <rPr>
        <b/>
        <sz val="10"/>
        <rFont val="Arial"/>
        <family val="2"/>
      </rPr>
      <t> </t>
    </r>
    <r>
      <rPr>
        <sz val="10"/>
        <rFont val="Arial"/>
        <family val="2"/>
      </rPr>
      <t>Pintura en polvo epoxipoliéster de aplicación electrostática.</t>
    </r>
  </si>
  <si>
    <t>Acabado: Pintura en polvo epoxipoliéster de aplicación electrostática.</t>
  </si>
  <si>
    <r>
      <t>Dimensiones:</t>
    </r>
    <r>
      <rPr>
        <i/>
        <sz val="10"/>
        <rFont val="Arial"/>
        <family val="2"/>
      </rPr>
      <t> </t>
    </r>
    <r>
      <rPr>
        <sz val="10"/>
        <rFont val="Arial"/>
        <family val="2"/>
      </rPr>
      <t>Exterior: Largo 224 cm, ancho 102 cm ± 3 cm. Útil: Largo 190 cm, ancho 90 cm ± 3 cm. Altura: min. 45 cm, máx. 75 cm ± 3cm.</t>
    </r>
  </si>
  <si>
    <t>Dimensiones: Exterior: Largo 224 cm, ancho 102 cm ± 3 cm. Útil: Largo 190 cm, ancho 90 cm ± 3 cm. Altura: min. 45 cm, máx. 75 cm ± 3cm.</t>
  </si>
  <si>
    <t>Capacidad de carga: 220 kg.</t>
  </si>
  <si>
    <t>Peso: 120 k</t>
  </si>
  <si>
    <t>PARTOS</t>
  </si>
  <si>
    <t xml:space="preserve">MESA OBSTÉTRICA. </t>
  </si>
  <si>
    <r>
      <t>C</t>
    </r>
    <r>
      <rPr>
        <sz val="10"/>
        <rFont val="Arial"/>
        <family val="2"/>
      </rPr>
      <t>uerpo superior de tres planos en acero inoxidable (Espaldar, central piecero desmontable) movimientos accionados mecánicamente que permiten el giro de 360° sobre la base, incluye un juego de tres colchonetas en espuma de alta densidad forradas en cordobán lavable. Base forrada en acero inoxidable que se desliza sobre cuatro ruedas, posee un mecanismo de bloqueo que se fija al piso. Graduación de altura por medio de sistema hidráulico accionado por pedal. Posee esquineros y barras descansapies.</t>
    </r>
  </si>
  <si>
    <t xml:space="preserve">Cuerpo superior de tres planos en acero inoxidable (Espaldar, central piecero desmontable) movimientos accionados mecánicamente que permiten el giro de 360° sobre la base, incluye un juego de tres colchonetas en espuma de alta densidad forradas en cordobán lavable. Base forrada en acero inoxidable que se desliza sobre cuatro ruedas, posee un mecanismo de bloqueo que se fija al piso. Graduación de altura por medio de sistema hidráulico accionado por pedal. Posee esquineros y barras descansapies.
</t>
  </si>
  <si>
    <r>
      <t>Posiciones:</t>
    </r>
    <r>
      <rPr>
        <sz val="10"/>
        <rFont val="Arial"/>
        <family val="2"/>
      </rPr>
      <t> Graduación de altura que alcanza min. 87cm y máx. 107cm. Posiciones de: trendelemburg 13º, trendelemburg inverso 12º, posición horizontal, fowler 64º y Litotómica (Ginecológica).</t>
    </r>
  </si>
  <si>
    <t xml:space="preserve">Posiciones: Graduación de altura que alcanza min. 87cm y máx. 107cm. Posiciones de: trendelemburg 13º, trendelemburg inverso 12º, posición horizontal, fowler 64º y Litotómica (Ginecológica).
</t>
  </si>
  <si>
    <r>
      <t>Dimensiones:</t>
    </r>
    <r>
      <rPr>
        <sz val="10"/>
        <rFont val="Arial"/>
        <family val="2"/>
      </rPr>
      <t> Cuerpo principal: Largo 108 cm (extensible por medio de piecero retráctil a 162 cm), ancho 54 cm, Piecero retráctil: Largo 54 cm, ancho 46.5 cm</t>
    </r>
  </si>
  <si>
    <t>Dimensiones: Cuerpo principal: Largo 108 cm (extensible por medio de piecero retráctil a 162 cm), ancho 54 cm, Piecero retráctil: Largo 54 cm, ancho 46.5 cm</t>
  </si>
  <si>
    <t>CUNA TERMICA</t>
  </si>
  <si>
    <t>Tres modos de control:</t>
  </si>
  <si>
    <t>pre-calentamiento,manual y modo de bebé</t>
  </si>
  <si>
    <t>Controlados por micro-ordenador.</t>
  </si>
  <si>
    <t>Inclinación de la cuna ajustable</t>
  </si>
  <si>
    <t>Cassette para Rayos X.</t>
  </si>
  <si>
    <t>Temporizador APAGAR.</t>
  </si>
  <si>
    <t>Indicadores de alarma.</t>
  </si>
  <si>
    <t>Conector RS232.</t>
  </si>
  <si>
    <t>INCUBADORA NEONATAL</t>
  </si>
  <si>
    <t>Dos modos de control: el modo de aire y el modo de bebé controlados por micro-procesador</t>
  </si>
  <si>
    <t>Se puede almacenar,  consultar y verificar por la pantalla LCD</t>
  </si>
  <si>
    <t>Puede mostrar humedad, concentración de oxigeno y control de servo</t>
  </si>
  <si>
    <t>Funcion de Temperatura mayor a 37oC</t>
  </si>
  <si>
    <t>Doble pared de la cabina, el sistema de circulación de aire en el camino de salida de aire del frente y la espalda.</t>
  </si>
  <si>
    <t>Cassette de rayos X en la cuna</t>
  </si>
  <si>
    <t>Inclinación de cuna regulable</t>
  </si>
  <si>
    <t>La altura de la unidad entera se puede ajustar</t>
  </si>
  <si>
    <t>Sistema de alarmas</t>
  </si>
  <si>
    <t>Conexion RS-232</t>
  </si>
  <si>
    <t>EQUIPO PARA PARTOS</t>
  </si>
  <si>
    <t>COMPUESTO CADA UNO DE:</t>
  </si>
  <si>
    <t>PINZA DISECCION CON   GARRA 14.5 CMS.,</t>
  </si>
  <si>
    <t xml:space="preserve">TIJERA BRAUN-STANDLER   PARA EPISIOTOMIA LONGITUD 22 CMS., </t>
  </si>
  <si>
    <t xml:space="preserve">PINZA PEAN-ROCHESTER   RECTAS HEMOSTATICA LONGITUD 18 CMS., </t>
  </si>
  <si>
    <t>TIJERA MAYO RECTA PARA MATERIAL LONGITUD 14.5</t>
  </si>
  <si>
    <t>PORTA AGUJAS MAYO  HEGAR , 16 CMS.,</t>
  </si>
  <si>
    <t>ESPATULAS SEGUN VELASCO  (JUEGO X 2 UND),</t>
  </si>
  <si>
    <t>ESTUCHE</t>
  </si>
  <si>
    <t xml:space="preserve">EQUIPO PARA EPISIORRAFIA </t>
  </si>
  <si>
    <t xml:space="preserve">COMPUESTO CADA UNO DE:                                                                           </t>
  </si>
  <si>
    <t>PINZA DISECCION SIN  GARRA 14.5 CMS.,</t>
  </si>
  <si>
    <t>PINZA DISECCION CON  GARRA 14.5 CMS.,</t>
  </si>
  <si>
    <t>TIJERA METZEMBAUM CURVA PARA TEJIDOS LONGITUD 18 CMS.,</t>
  </si>
  <si>
    <t>TIJERA MAYO CURVA PARA  MATERIAL LONGITUD 17</t>
  </si>
  <si>
    <t>PORTA AGUJAS MAYO  HEGAR LONGITUD 18 CMS.</t>
  </si>
  <si>
    <t>EQUIPO PARA EPISIOTOMIA</t>
  </si>
  <si>
    <t>TIJERA BRAUN-STANDLER   PARA EPISIOTOMIA LONGITUD 22 CMS</t>
  </si>
  <si>
    <t>PINZA PEAN-ROCHESTER  CURVAS HEMOSTATICA LONGITUD 18 CMS.</t>
  </si>
  <si>
    <t>TIJERA MAYO CURVA PARA  MATERIAL LONGITUD 17 CMS</t>
  </si>
  <si>
    <t>EQUIPO DE SUTURA</t>
  </si>
  <si>
    <t>MANGO PARA BISTURI   No. 3</t>
  </si>
  <si>
    <t>PINZA DE DISECCION ADSON CON GARRA 12 CMS., CAT: 10.180.12</t>
  </si>
  <si>
    <t>PINZA DE DISECCION ADSON SIN GARRA PARA   12 CMS., CAT: 10.170.12</t>
  </si>
  <si>
    <t>PINZA MOSQUITO CURVA,  HEMOSTATICA LONGITUD  12.5 CMS.,</t>
  </si>
  <si>
    <t>TIJERA ROMO-AGUDA  RECTA PARA MATERIAL 14.5 CMS</t>
  </si>
  <si>
    <t>TIJERA METZEMBAUM  CURVA PARA TEJIDOS LONGITUD 15 CMS.,</t>
  </si>
  <si>
    <t>PORTA AGUJAS HALSEY  PARA PLASTIA LONGITUD  13 CMS</t>
  </si>
  <si>
    <t>PINZA JONES PARA SUJETAR  CAMPOS LONGITUD 9 CMS.,</t>
  </si>
  <si>
    <t xml:space="preserve">PARTOS OTROS EQUIPOS </t>
  </si>
  <si>
    <t>PORTASUERO TELESCÓPICO,  4 RUEDAS, DOS GANCHOS</t>
  </si>
  <si>
    <t>BIOMBO DE TRES CUERPOS EN ACERO</t>
  </si>
  <si>
    <t>Estructura de acero y terminación pintura electrostática</t>
  </si>
  <si>
    <t>UCI NEONATAL</t>
  </si>
  <si>
    <t>La información se puede almacenar, consultar y verificar por la pantalla LCD</t>
  </si>
  <si>
    <t>La humedad, la concentración de oxigeno y el control de servo son mostrados</t>
  </si>
  <si>
    <t>Resucitador en Silicona prematuro</t>
  </si>
  <si>
    <t>Resucitador en silicona para facilitar al personal médico la ventilación asistida de pacientes en pre-hospitalaria, en el hospital y la atención post-hospitalaria. </t>
  </si>
  <si>
    <t>LARINGOSCOPIO DE FIBRA OPTICA</t>
  </si>
  <si>
    <t>COMPUESTO DE :</t>
  </si>
  <si>
    <t>5 HOJAS RECTAS No. 0-1-2-3-4</t>
  </si>
  <si>
    <t>1 MANGO PILAS MEDIANAS</t>
  </si>
  <si>
    <t>ESTUCHE de LUJO</t>
  </si>
  <si>
    <t>TENSIOMETRO DIGITAL PEDIATRICO, INFLADO AUTOMATICO</t>
  </si>
  <si>
    <t xml:space="preserve">CON PANTALLA LCD QUE PERMITE VISUALIZAR LOS VALORES DE LA PRESION SANGUINEA, FRECUENCIA CARDIACA, HORA Y FECHA DURANTE EL PROCESO DE MEDICION.                </t>
  </si>
  <si>
    <t>PARAMETROS NORMALES:</t>
  </si>
  <si>
    <t>PRESION SISTOLICA (100 HASTA 40)</t>
  </si>
  <si>
    <t>PRESION DIASTOLICA (60 HASTA 90)</t>
  </si>
  <si>
    <t>PULSO:</t>
  </si>
  <si>
    <t>FRECUENCIA CARDIACA (40 HASTA 90)</t>
  </si>
  <si>
    <t>INDICA EN LA MEMORIA LOS VALORES TOMADOS ANTERIORMENTE CON FECHA Y HORA, NIVEL DE BATERIA</t>
  </si>
  <si>
    <t>INDICADOR DE ARRITMIAS CARDIACAS CON LA IMAGEN DE UN CORAZON O IRREGULARIDAD EN PULSO</t>
  </si>
  <si>
    <t>CAPACIDAD PARA 99 MEDICIONES EN LA MEMORIA</t>
  </si>
  <si>
    <t>BRAZALETES ADAPTABLES TAMANOS S, M Y L (ADULTO, JOVEN, PEDIATRICO)</t>
  </si>
  <si>
    <t>INFLADO AUTOMATICO</t>
  </si>
  <si>
    <t xml:space="preserve">SALIDA PARA CORRIENTE ELECTRICA (SE DEBE UTILIZAR ADAPTADOR CON* SALIDA 6 VDC/600 mA, CON CONECTOR DIN)  Y/O USO CON BATERIA.      </t>
  </si>
  <si>
    <t>BRAZALETE VELCRO, TAMANO PEDIATRICO CON TUBO DE CONEXION AL EQUIPO DE MEDICION</t>
  </si>
  <si>
    <t>CUATRO (4) PILAS AA</t>
  </si>
  <si>
    <t xml:space="preserve">MANUAL DE OPERACION Y MANTENIMIENTO                                                                          </t>
  </si>
  <si>
    <t>FUNCIONAMIENTO: 4 PILAS ALKALINA AA</t>
  </si>
  <si>
    <t>CAMARA HOOD</t>
  </si>
  <si>
    <t xml:space="preserve">TAMANO:  NEONATAL                                                                      </t>
  </si>
  <si>
    <t>PARA CONCENTRACION DE OXIGENO EN 90%</t>
  </si>
  <si>
    <t>CONEXION STANDAR PARA MANGUERA   CORRUGADA</t>
  </si>
  <si>
    <t>CON ASAS DE AGARRE</t>
  </si>
  <si>
    <t>DIMENSIONES:  18 CMS DE LARGO X 18 CMS   DE ANCHO X 15 CMS DE ALTO</t>
  </si>
  <si>
    <t>FONENDOSCOPIO  PEDIATRICO</t>
  </si>
  <si>
    <t>ADULTO O PEDIATRICO</t>
  </si>
  <si>
    <t>UCI NEONATAL OTROS EQUIPOS</t>
  </si>
  <si>
    <t>CAMILLA DE TRANSPORTE Y RECUPERACIÓN PEDIÁTRICA.</t>
  </si>
  <si>
    <t>Estructura en tubería redonda de acero al carbón Cold Rolled. Tendido o superficie en lámina ColdRolled con dimensiones de paciente pediátrico</t>
  </si>
  <si>
    <t>Posiciones básicas: Horizontal, semisentado con inclinación de espaldar a 4 posiciones fijas.</t>
  </si>
  <si>
    <t>Barandas de seguridad a lo largo de la camilla, con desplazamiento abatible, cromadas con seguro.</t>
  </si>
  <si>
    <t>Atril portasuero de doble servicio cromado.</t>
  </si>
  <si>
    <t>Bisel plástico en todo su perímetro para proteger las paredes.</t>
  </si>
  <si>
    <t>Ruedas giratorias plásticas.</t>
  </si>
  <si>
    <t>Colchoneta en cordobán, de fácil asepsia.</t>
  </si>
  <si>
    <t>Acabado en pintura electrostática.</t>
  </si>
  <si>
    <t>MEDICAMENTOS</t>
  </si>
  <si>
    <t>CARRO UNIDOSIS ESTANDAR</t>
  </si>
  <si>
    <t>Estructura fabricada en lámina cold rolled, superficie en plástico termoformado, cajones con dispensadores plásticos removibles; cada dispensador con porta rótulo para su identificación. Cajones con rieles guía de rodamiento silencioso, manija de empuje en tubería de acero cold rolled, cadena para llaves de bloqueo general, algodonera en acero inoxidable y soporte guardían plástico de 1 litro. Base en tubería rectangular con protector plástico parachoques, ruedas plásticas de cinco pulgadas todas con freno de doble bloqueo.</t>
  </si>
  <si>
    <t>Acabado: Pintura en polvo epoxipoliésterde aplicación electrostática. Tapa superior en plástico termoformado.</t>
  </si>
  <si>
    <t>Dimensiones: Largo: 100cm Ancho: 59cm ± 3cm. Alto: 95cm ± 3cm.</t>
  </si>
  <si>
    <t>Capacidad de carga: 15 kg por gaveta.</t>
  </si>
  <si>
    <t>Peso: 40 kg.</t>
  </si>
  <si>
    <t>MEDICAMENTOS OTROS EQUIPOS</t>
  </si>
  <si>
    <t>Contenedor plástico,  lleno el envase debe desechar todo. Posee tapa hermética y una vez cerrada ya no se puede reutilizar</t>
  </si>
  <si>
    <t>VALORACION</t>
  </si>
  <si>
    <t>Estructura de acero inoxidable, Ppataforma en 2 secciones. Inclinación respaldo: 80º manual. Colchoneta de espuma de alta densidad. Cubierta resistente, lavable. Barra porta rollo de papel. Patas con topes de goma.
Medidas(cm): 192 x 65 x 70cm</t>
  </si>
  <si>
    <t xml:space="preserve">Fabricado con acero inoxidable. (18/8) Incluye tapa con asa. Esterilizable. 
Dimensiones: 102 x 130 mm. Color: Plata. Fabricado en una sola pieza, sin uniones, Reutilizable </t>
  </si>
  <si>
    <t xml:space="preserve">ESCALON DE AYUDA 2 MARCHAS </t>
  </si>
  <si>
    <t>ACABADO GENERAL EN PINTURA ELECTROSTATICA COLOR ALMENDRA Estructura ultra resistente de acero pintura epóxica. Cubierta o paso con antideslizante Patas con terminación de niveladores. Medidas (cm): 42 x 56 x 41cm</t>
  </si>
  <si>
    <t>GLUCOMETRO</t>
  </si>
  <si>
    <t>CON TIRAS DE PRUEBA DE GLUCOSA EN  SANGRE CAJA X 50</t>
  </si>
  <si>
    <t>MEDIDOR PORTATIL DE MANO</t>
  </si>
  <si>
    <t xml:space="preserve">ALIMENTADO CON UNA PILA DE LITIO DE 3V,  NO RECARGABLE.          </t>
  </si>
  <si>
    <t>UN PUERTO DE PRUEBA PARA INSERTAR UNA SOLA TIRA DE PRUEBA.</t>
  </si>
  <si>
    <t>PANTALLA LCD.</t>
  </si>
  <si>
    <t xml:space="preserve">PUERTO SERIAL PARA CARGAR DATOS DE LA MEMORIA DEL MEDIDOR A UNA COMPUTADORA.       </t>
  </si>
  <si>
    <t>BOTONES PARA RECORRER OPCIONES DE MENU.</t>
  </si>
  <si>
    <t>ESCALA DE RESULTADOS: 20 - 600 MG/DL</t>
  </si>
  <si>
    <t>TAMANO DE LA MUESTRA UN (0.5) MICROLITO MINIMO</t>
  </si>
  <si>
    <t>MUESTRA: SANGRE CAPILAR ENTERA FRESCA,  SANGRE VENOSA EXTRAIDA EN TUBOS CON  EDTA O HEPARINA.</t>
  </si>
  <si>
    <t>TIEMPO DE LA PRUEBA: 4 SEGUNDOS</t>
  </si>
  <si>
    <t>VALORES DEL RESULTADO: VALORES EN PLASMA</t>
  </si>
  <si>
    <t>METODO DE ENSAYO: ELECTROQUIMICO</t>
  </si>
  <si>
    <t xml:space="preserve">FUENTE DE ALIMENTACION: BATERIA DE LITIO 3V. </t>
  </si>
  <si>
    <t>VIDA UTIL DE LA BATERIA APROX.  2146 PRUEBAS Ó 1,5 AÑOS</t>
  </si>
  <si>
    <t>APAGADO AUTOMATICO DESPUES DE 2  MINUTOS DE INACTIVIDAD.</t>
  </si>
  <si>
    <t>PESO: 47 GR.</t>
  </si>
  <si>
    <t>TAMANO: 89 X55 X 17(MM)</t>
  </si>
  <si>
    <t>CAPACIDAD DE MEMORIA: 500 RESULTADOS.</t>
  </si>
  <si>
    <t xml:space="preserve">10 TIRAS DE PRUEBA </t>
  </si>
  <si>
    <t xml:space="preserve">10 LANCETAS PRESTIGE  SUAVE.          </t>
  </si>
  <si>
    <t>INSTRUCCIONES COMPLETAS</t>
  </si>
  <si>
    <t>REGISTRO DE PRUEBAS</t>
  </si>
  <si>
    <t>ESTUCHE COMPACTO</t>
  </si>
  <si>
    <t>Estetoscopio Fetal</t>
  </si>
  <si>
    <t>Diseñado con mayor sensibilidad al ruido para poder oír los latidos del feto. Incluye auriculares biaurales de latón cromado y cubiertos de vinil. Tubo en Y de 22". Sin látex. Negro.</t>
  </si>
  <si>
    <t xml:space="preserve">BASCULA MECANICA DE COLUMNA CON TALLIMETRO </t>
  </si>
  <si>
    <t xml:space="preserve">Capacidad: 200Kg División: 100g · </t>
  </si>
  <si>
    <t xml:space="preserve">Material: Acero y Plástico. </t>
  </si>
  <si>
    <t xml:space="preserve">Escala Tallímetro: 75-200 cm </t>
  </si>
  <si>
    <t xml:space="preserve">División Escala: 0,5 cm </t>
  </si>
  <si>
    <t>Medida Bascula: Largo: 53 × Ancho: 27,5 × Alto: 148,5cm</t>
  </si>
  <si>
    <t>Área de la plataforma: Largo: 40,5 × Ancho: 28 cm</t>
  </si>
  <si>
    <t xml:space="preserve">Peso neto: 25.5Kg </t>
  </si>
  <si>
    <t xml:space="preserve">Medida Equipo: Largo: 63 × Ancho: 27,5 × Alto: 148cm </t>
  </si>
  <si>
    <t>Peso Total: 30Kg  diseñada para pesar el cuerpo y medir la estatura</t>
  </si>
  <si>
    <t>BASCULA DIGITAL CON BANDEJA EXTRAIBLE</t>
  </si>
  <si>
    <t>Capacidad: 200Kg División: 100g</t>
  </si>
  <si>
    <t>División: 0.05kg (de 0 a 10kg), 0,1 kg (de 10 a 20kg)</t>
  </si>
  <si>
    <t xml:space="preserve">Área de carga de la plataforma: Largo: 54,5 × Ancho: 27 cm </t>
  </si>
  <si>
    <t>Medida: Largo: 57 × Ancho: 32 × Alto: 18cm</t>
  </si>
  <si>
    <t>Peso Total: 3.7Kg RGZ-20-A es una Balanza para pesar bebes.</t>
  </si>
  <si>
    <t>INFANTOMETRO</t>
  </si>
  <si>
    <t>Para medir la talla de bebés y niños pequeños en uso estacionario</t>
  </si>
  <si>
    <t xml:space="preserve">Para niños menores de dos años. </t>
  </si>
  <si>
    <t xml:space="preserve">Para medir niño acostado. </t>
  </si>
  <si>
    <t xml:space="preserve">Espaldar de 90 grados. </t>
  </si>
  <si>
    <t xml:space="preserve">Escala en centímetros. </t>
  </si>
  <si>
    <t xml:space="preserve">Division de tallimetro: 1mm </t>
  </si>
  <si>
    <t xml:space="preserve">Guía ajustable de 0 a 60cms o 0 a 110cm. </t>
  </si>
  <si>
    <t>Material: Resina de fibra de vidrio, Alta resistencia.</t>
  </si>
  <si>
    <t>EQUIPO DE ÓRGANOS DE LOS SENTIDOS</t>
  </si>
  <si>
    <t xml:space="preserve">Iluminación halógena </t>
  </si>
  <si>
    <t>Otoscopio:Con transmisión de luz fibroptica; entrada de insuflación para otoscopio neumático y lentes de aumento de campo ancho.</t>
  </si>
  <si>
    <t>Oftalmoscopio:Óptica sellada para mantener el instrumento limpio; seis aperturas; lentes con enfoque de:(-) 25  A  (+)  22  Dioptrias y filtro de cobalto azul libre de rojo.</t>
  </si>
  <si>
    <r>
      <t>Compuesto de</t>
    </r>
    <r>
      <rPr>
        <b/>
        <sz val="10"/>
        <rFont val="Arial"/>
        <family val="2"/>
      </rPr>
      <t>:</t>
    </r>
  </si>
  <si>
    <t>Compuesto de:</t>
  </si>
  <si>
    <t>Otoscopio, mango con clip tipo bolsillo para uso con pilas AA.</t>
  </si>
  <si>
    <t>Oftalmoscopio  , mango con clip tipo bolsillo para uno con pilas AA.</t>
  </si>
  <si>
    <t>Set de 20 especulos (desechables) para Otoscopio.</t>
  </si>
  <si>
    <t>Estuche suave, con cierre de cremallera y clip.</t>
  </si>
  <si>
    <t xml:space="preserve">TRANSFORMADOR DE PARED </t>
  </si>
  <si>
    <t xml:space="preserve">Diseño anclado a la pared , estructura en ABS resistente a los impactos. </t>
  </si>
  <si>
    <t>Sistema modular,  fácil de instalar, mangos ergonómicos y de fácil manejo, universales para todos los cabezales de 3.5V ,  puede configurarse con los instrumentos acordes a sus necesidades con una total posibilidad de actualización con solo intercambiar la cabeza del instrumento.Sensores que encienden y apagan automáticamente los mangos al retirarlos y al volver colocarlos en su sitio eliminando los golpes de corriente eléctrica a los cabezales y bombillos prolongando la vida útil de los mismos</t>
  </si>
  <si>
    <t>LÁMPARA DE EXAMEN LED</t>
  </si>
  <si>
    <t xml:space="preserve">Sistema de iluminación por un diodo electroluminiscente (LED) </t>
  </si>
  <si>
    <r>
      <t>La posición de la lámpara se puede controlar fácilmente ajustando la posición del soporte tipo cuello de ganso.</t>
    </r>
    <r>
      <rPr>
        <b/>
        <i/>
        <sz val="10"/>
        <rFont val="Arial"/>
        <family val="2"/>
      </rPr>
      <t>-</t>
    </r>
    <r>
      <rPr>
        <sz val="10"/>
        <rFont val="Arial"/>
        <family val="2"/>
      </rPr>
      <t>Sistema de apagado sin uso de manos.</t>
    </r>
  </si>
  <si>
    <t>La posición de la lámpara se puede controlar fácilmente ajustando la posición del soporte tipo cuello de ganso.-Sistema de apagado sin uso de manos.</t>
  </si>
  <si>
    <t>-Color de temperatura 5,500° K</t>
  </si>
  <si>
    <t>-Intensidad de la luz a distancia normal de trabajo: 20,000 luxes</t>
  </si>
  <si>
    <r>
      <t>-</t>
    </r>
    <r>
      <rPr>
        <sz val="10"/>
        <rFont val="Arial"/>
        <family val="2"/>
      </rPr>
      <t>Vida promedio del diodo: 50,000 horas</t>
    </r>
  </si>
  <si>
    <t>-Vida promedio del diodo: 50,000 horas</t>
  </si>
  <si>
    <t>CINTA METRICA</t>
  </si>
  <si>
    <t>PARA ADULTOS(MUJER-HOMBRE) DE 2.00 METROS</t>
  </si>
  <si>
    <t>CONSULTORIOS OTROS EQUIPOS</t>
  </si>
  <si>
    <t>CAMILLA GINECOLÓGICA</t>
  </si>
  <si>
    <t>Construida con lámina de acero calibre 18, recubierta con pintura horneada electrostática en polvo. • Base o estructura metálica.  Superficie de tres (3) secciones: DORSO PELVICA Y MIEMBROS INFERIORES; tapizado en espuma de alta densidad y cordobán de fácil limpieza y desinfección.</t>
  </si>
  <si>
    <t>Dimensiones: 1,80 mt de largo * 0,55 mt de ancho * 0,84 mt de alto.</t>
  </si>
  <si>
    <t>Acabado en pintura electrostática de aplicación en polvo, con alta adherencia y profundidad y excelente resistencia al ambiente hospitalario.</t>
  </si>
  <si>
    <t>Dorso: Con sistema de abatimiento tipo mecánico. Elevación continua ajustable de 0º a 70º grados. </t>
  </si>
  <si>
    <t>Miembros inferiores : - Deslizable o con sistema de abatimiento mecánico </t>
  </si>
  <si>
    <t xml:space="preserve">CAMILLA DE TRANSPORTE Y RECUPERACIÓN </t>
  </si>
  <si>
    <t>MESA DE EXPLORACIÓN GENERAL CON ZONA DE ALMACENAMIENTO 1 SECCIÓN</t>
  </si>
  <si>
    <t>Mesa equipada con balanza e infantometro</t>
  </si>
  <si>
    <t xml:space="preserve">Con sistema rodante </t>
  </si>
  <si>
    <t>Ruedas con opcion de bloqueo o freno .</t>
  </si>
  <si>
    <t>Mueble con dos cajones, y dos amplios gabinetes</t>
  </si>
  <si>
    <t xml:space="preserve"> Toma corriente incluido. </t>
  </si>
  <si>
    <t xml:space="preserve">Indicador electrónico solo peso, display tipo LED de 2.5 cm, interface de comunicación a PC RS232. operación con batería recargable cable de poder 110v, y funcion peakhold para congelar el peso. </t>
  </si>
  <si>
    <t>GABINETE CORRIENTE DE 180 X 115 X 38 CON 4 ENTREPAÑOS.</t>
  </si>
  <si>
    <t>Fabricados en lamina cold rolled, entrepaños graduables puertas en vidrio y seguridad, pintura electrostatica de alta resistencia.</t>
  </si>
  <si>
    <t>PROCEDIMIENTOS</t>
  </si>
  <si>
    <t>BALANZA DIGITAL CAPACIDAD 200 Kg</t>
  </si>
  <si>
    <t>Con tallimetro incorporado.</t>
  </si>
  <si>
    <t xml:space="preserve">Tamaño de plataforma: 37,5 x 27,5cm </t>
  </si>
  <si>
    <t xml:space="preserve">Guía Ajustable de 80 a 210 cm </t>
  </si>
  <si>
    <t xml:space="preserve">Division de tallimetro : 0,5cm </t>
  </si>
  <si>
    <t>Funciona con Bateria de : 6v con duracion de 30 horas en uso continuo.</t>
  </si>
  <si>
    <t xml:space="preserve">Adaptador incluido. </t>
  </si>
  <si>
    <t>Funcion de acumulación de peso y Zero.</t>
  </si>
  <si>
    <t xml:space="preserve">BASCULA MECANICA DE PISO  </t>
  </si>
  <si>
    <t>Capacidad: 160Kg División: 1Kg</t>
  </si>
  <si>
    <t xml:space="preserve">Fabricada en acero </t>
  </si>
  <si>
    <t xml:space="preserve">Con cuello alto cromado. </t>
  </si>
  <si>
    <t>Amplio reloj con aro cromado</t>
  </si>
  <si>
    <t xml:space="preserve">Plataforma en lamina de alta duración y capacidad. </t>
  </si>
  <si>
    <t>Superficie Cubierta con lámina antideslizante.</t>
  </si>
  <si>
    <t xml:space="preserve">Peso neto: 3 kg · </t>
  </si>
  <si>
    <t>Medida Equipo: Largo: 34,5 × Ancho: 27,5 × Alto: 11,3cm</t>
  </si>
  <si>
    <t xml:space="preserve">Peso Total: 15.1Kg,  </t>
  </si>
  <si>
    <t>CINTA METRICA DE PARED.</t>
  </si>
  <si>
    <t xml:space="preserve">Máxima medición: 200cm </t>
  </si>
  <si>
    <t xml:space="preserve">División de escala: 1mm. </t>
  </si>
  <si>
    <t xml:space="preserve">Infantometro y Tallimetro (dos en uno). </t>
  </si>
  <si>
    <t xml:space="preserve">Medición Infantometro : 11 a 70cm. o 11 a 140cm. </t>
  </si>
  <si>
    <t xml:space="preserve">Medición Tallimetro: 11 a 200cm. </t>
  </si>
  <si>
    <t xml:space="preserve">Infantometro para trabajo de campo. </t>
  </si>
  <si>
    <t xml:space="preserve">Tallimetro que se adecua a trabajo de campo y uso en sitio fijo (consultorio). </t>
  </si>
  <si>
    <t>Desarmable para fácil transporte.</t>
  </si>
  <si>
    <t xml:space="preserve">Material: Estructura Aluminio Pintado Blanco. </t>
  </si>
  <si>
    <t xml:space="preserve">Escala: en centímetros con guía ajustable. </t>
  </si>
  <si>
    <t>Base: en madera con textura antideslizante.</t>
  </si>
  <si>
    <t xml:space="preserve">OTOSCOPIO </t>
  </si>
  <si>
    <t>De bolsillo,  compacto con iluminación directa. Clip de sujeción. -Desconexión automática al fijarlo al bolsillo;  Lámparas XHL Xenón Halógena 100% más de luz, ventana de visualización con tres aumentos y superficie de carcasa optimizada que ofrece imágenes nítidas y minimiza los reflejos; Mango de aleación de cromo/plástico refinado y Pilas recambiables tipo AA</t>
  </si>
  <si>
    <t>EQUIPO DE DIAGNÓSTICO OFTALMOLÓGICO</t>
  </si>
  <si>
    <t>Oftalmoscopio completo de bolsillo con diafragma en estrella para fijación</t>
  </si>
  <si>
    <t>Clip de sujeción. Desconexión automática al fijarlo al bolsillo</t>
  </si>
  <si>
    <t xml:space="preserve">Tecnología de lámparas XHL Xenón Halógena </t>
  </si>
  <si>
    <t>5 diafragmas distintos. Campo de corrección: -20 D hasta +20 D</t>
  </si>
  <si>
    <t>Mango de aleación de cromo/plástico refinado</t>
  </si>
  <si>
    <t>Pilas recambiables tipo AA</t>
  </si>
  <si>
    <t>Esfigmomanómetro Aneroide</t>
  </si>
  <si>
    <t xml:space="preserve">Para medición de la tensión arterial. Con sistema de inflado de látex reforzado y sin uniones. Escala de 300 mm. Brazalete de velcro. </t>
  </si>
  <si>
    <t>Estetoscopios Didácticos para instructores</t>
  </si>
  <si>
    <t xml:space="preserve">Estetoscopios para que  instructores  y estudiantes oigan  lo mismo, permitiendo usar las aplicaciones docentes multifuncionales en los entornos clínicos y educativos. La pieza torácica compacta, ergonómica, ligera, de aluminio anodizado, tiene diafragma ultradelgado de fibra para amplificar y transmitir sonidos cardiacos y pulmonares. </t>
  </si>
  <si>
    <t>Estetoscopio de Enfermero</t>
  </si>
  <si>
    <t>Con campana biaural de ligero aluminio anodizado y tubo acústico de 22" de vinil. Viene con diafragma y un par de olivas de repuesto. Longitud total: 30". Negro</t>
  </si>
  <si>
    <t>CARTILLA (OPTOTIPO) SEGUN TEST DE SNELLEN</t>
  </si>
  <si>
    <t>PARA ADULTOS Y ADOLESCENTES</t>
  </si>
  <si>
    <t xml:space="preserve">CARTILLA PARA EXAMEN DE AGUDEZA VISUAL CADA LETRA SUBENTIENDE UN ANGULO DETERMINADO EN EL EJE VISUAL DEL PACIENTE.           </t>
  </si>
  <si>
    <t>TAMANO 56 X 25 CM.</t>
  </si>
  <si>
    <t>MATERIAL POLIESTIRENO BLANCO</t>
  </si>
  <si>
    <t>EMPAQUE BOLSA PLASTICA INDIVUDUAL</t>
  </si>
  <si>
    <t>TERMOMETRO DIGITAL DE PUNTA FLEXIBLE</t>
  </si>
  <si>
    <t xml:space="preserve">PARA TOMA DE  TEMPERATURA POR METODO ORAL O AXILAR.                       </t>
  </si>
  <si>
    <t>NO CONTIENE    MERCURIO.</t>
  </si>
  <si>
    <t>MEMORIA: ALMACENA LA ULTIMA LECTURA.</t>
  </si>
  <si>
    <t>RESISTENTE AL  AGUA Y A PRUEBA DE MORDIDAS.</t>
  </si>
  <si>
    <t>INDICADOR ACUSTIC QUE LA MEDICION DE TEMPERATURA HA   TERMINADO.</t>
  </si>
  <si>
    <t>FACIL LIMPIEZA</t>
  </si>
  <si>
    <t xml:space="preserve">LINTERNA PROFESIONAL TIPO BOLSILLO, </t>
  </si>
  <si>
    <t>LUZ HALOGENA, PARA OBSEVAR EL COLOR GENUINO DEL TEJIDO E ILUMINACION CONSTANTE.</t>
  </si>
  <si>
    <t>DIAPASON HARTMANN</t>
  </si>
  <si>
    <t>Fabricado en aluminio, oscilaciones a largo plazo, sonido de alta claridad y estabilidad duradera del sonido.</t>
  </si>
  <si>
    <t>Peso: 62 gramos aproximadamente</t>
  </si>
  <si>
    <t>Dimensiones: 17,7 cm con 5 cm de pie (base) aluminio</t>
  </si>
  <si>
    <t>MARTILLO PARA REFLEJOS "BUCK"</t>
  </si>
  <si>
    <t>3 SERVICIOS,  CROMADO,  ESTERILIZABLE CON SISTEMA EO (OXIDO DE ETHILENO)</t>
  </si>
  <si>
    <t>CINTA METRICA OBSTETRICA</t>
  </si>
  <si>
    <t>PARA OBSTETRICIA (ALTURA UTERINA) DE 50 CMS</t>
  </si>
  <si>
    <t xml:space="preserve">LAVAMANOS QUIRURGICO CON SISTEMA ELECTICO DE PEDAL CALIBRE 20 TIPO 304. </t>
  </si>
  <si>
    <t>Hecho en acero inoxidable Dimensiones: altura: 90 cms Ancho 54 cms Largo: 52 cms</t>
  </si>
  <si>
    <t>Grifería en cuello de Cisne y pedal</t>
  </si>
  <si>
    <t>LAVAMANOS QUIRURGICO 3 TAZAS CON SISTEMA ELECTRICO DE RODILLA</t>
  </si>
  <si>
    <t>Medidas (cm): 190 x 63 x 54 (77)</t>
  </si>
  <si>
    <t xml:space="preserve">Descripción: Construcción total en Acero Inoxidable AISI-304. Para tres personas. Modelo para fijar a la pared, con respaldo alto. 3 tazas estampadas, con cantos y esquinas redondeados. Desagüe en Acero Inoxidable de Ø1.1/2". Escuadras de perfil cuadrado en Acero Inoxidable. </t>
  </si>
  <si>
    <t>Cubierta de 1900 x 630 mm. Respaldo de 230 mm de alto. Taza de 500x400x300 mm de Profundidad</t>
  </si>
  <si>
    <t xml:space="preserve">inmovilizador de cabeza   </t>
  </si>
  <si>
    <t>Reutilizable, en cuatro rápidos pasos de fácil aplicación y óptimo resultado.</t>
  </si>
  <si>
    <t>El dispositivo se deslice para ajuste multiaxial</t>
  </si>
  <si>
    <t xml:space="preserve">Mecanismos de cierre y anclaje seguros y fáciles </t>
  </si>
  <si>
    <t>Se adapte a todo tipo de pacientes</t>
  </si>
  <si>
    <t>Material duradero y no absorbente</t>
  </si>
  <si>
    <t>Transparente a RX y compatible con RMN y otros métodos</t>
  </si>
  <si>
    <t>Libre de látex</t>
  </si>
  <si>
    <t xml:space="preserve">Collarín de inmovilización </t>
  </si>
  <si>
    <t>Multitalla</t>
  </si>
  <si>
    <t>Método de tallado definido basado en los dedos</t>
  </si>
  <si>
    <t>Elección de la talla y ajuste del cierre antes de colocar el collarín</t>
  </si>
  <si>
    <t>Cierre audible y táctil</t>
  </si>
  <si>
    <t xml:space="preserve">Una sola pieza </t>
  </si>
  <si>
    <t xml:space="preserve">Gran abertura traqueal </t>
  </si>
  <si>
    <t>Fácil acceso a técnicas avanzadas de vía aérea</t>
  </si>
  <si>
    <t>Nueva abertura trasera Permite la palpación de la zona cervical</t>
  </si>
  <si>
    <t>Permita el drenaje de sangre y otros fluídos</t>
  </si>
  <si>
    <t>Óptima valoración visual</t>
  </si>
  <si>
    <t>Transparente a RX y compatible RMN</t>
  </si>
  <si>
    <t>ARNES DE SUJECION</t>
  </si>
  <si>
    <t xml:space="preserve">PARA INMOVILIZACION ESPINAL (COLUMNA), FIJANDO EL PACIENTE A LA TABLA.   </t>
  </si>
  <si>
    <t>ELABORADO EN NYLON CON SEGUROS EN VELCRO</t>
  </si>
  <si>
    <t xml:space="preserve">COMPATIBLE CON TODAS LAS TABLAS DE INMOVILIZACION EXISTENTES. </t>
  </si>
  <si>
    <t>RESUCITADOR DESECHABLE  TAMAÑO ADULTO</t>
  </si>
  <si>
    <t xml:space="preserve">Resucitador </t>
  </si>
  <si>
    <t>Visible incluso en condiciones de poca luz</t>
  </si>
  <si>
    <t>Toma de oxígeno, y reservorio</t>
  </si>
  <si>
    <t>Válvula PEEP opcional</t>
  </si>
  <si>
    <t>En los siguientes tamaños:</t>
  </si>
  <si>
    <t>RESUCITADOR DESECHABLE  TAMAÑO PEDIATRICO</t>
  </si>
  <si>
    <t>RESUCITADOR DESECHABLE  TAMAÑO INFANTE</t>
  </si>
  <si>
    <t>RCP OTROS EQUIPOS</t>
  </si>
  <si>
    <t xml:space="preserve">Inmovilizador de cabeza   </t>
  </si>
  <si>
    <t>LABORATORIO DE MICROBIOLOGIA</t>
  </si>
  <si>
    <t>MICROSCOPIOS BINOCULARES PLANACROMÁTICO INFINITO.</t>
  </si>
  <si>
    <t>Cabezal Binocular inclinado 30º</t>
  </si>
  <si>
    <t>Ocular WF 10x/20mm</t>
  </si>
  <si>
    <t>Objetivos Corregidos al infinito IOS E-PLAN Acromáticos 4x/0.10</t>
  </si>
  <si>
    <t>Revólver Cuádruple</t>
  </si>
  <si>
    <t>Platina Mecánica</t>
  </si>
  <si>
    <t>Enfoque Coaxial Mandos macro y micrométrico</t>
  </si>
  <si>
    <t>Condensador Abbe</t>
  </si>
  <si>
    <t>Iluminador Sistema X-LED3 con regulación de la intensidad</t>
  </si>
  <si>
    <t>Monocular/Binocular/Trinocular Binocular</t>
  </si>
  <si>
    <t>INCUBADORA MICROBIOLOGICA 115 L MICROPROCESADO, RS422</t>
  </si>
  <si>
    <t>Voltaje (V) 115</t>
  </si>
  <si>
    <t>Frecuencia (Hz) 50/60</t>
  </si>
  <si>
    <t>Potencia (W) 400</t>
  </si>
  <si>
    <t>Rango de temperatura 5 ºC por encima de la temperatura ambiente hasta 100 ºC</t>
  </si>
  <si>
    <t>Capacidad (Lts.) 115L</t>
  </si>
  <si>
    <t>Ancho exterior (mm) 834</t>
  </si>
  <si>
    <t>Alto exterior (incl. patas) (mm) 702</t>
  </si>
  <si>
    <t>Profundidad exterior (mm) 645</t>
  </si>
  <si>
    <t>Ancho interior (mm) 600</t>
  </si>
  <si>
    <t>Alto interior (mm) 480</t>
  </si>
  <si>
    <t>Profundidad interior (mm) 400</t>
  </si>
  <si>
    <t>Volumen interior (Lts.) 115</t>
  </si>
  <si>
    <t xml:space="preserve">REFRIGERADOR FARMACIA-LABORATORIO 390L. DE 2 A 8°C, PUERTA DE VIDRIO, 208-230V, 60HZ. </t>
  </si>
  <si>
    <t>Voltaje (V) 208 - 230</t>
  </si>
  <si>
    <t>Frecuencia (Hz) 60</t>
  </si>
  <si>
    <t>Potencia (W) 380</t>
  </si>
  <si>
    <t>Alto externo (mm) 1965</t>
  </si>
  <si>
    <t>Ancho externo (mm) 665</t>
  </si>
  <si>
    <t>Profundidad externa (mm) 710</t>
  </si>
  <si>
    <t>Número de estantes 6</t>
  </si>
  <si>
    <t>Rango de temperatura refrigerador (ºC) de 2 a 8</t>
  </si>
  <si>
    <t>Capacidad refrigerador (L) 390</t>
  </si>
  <si>
    <t>Ancho interior refrigerador (mm) 530</t>
  </si>
  <si>
    <t>Profundidad interior refrigerador (mm) 555</t>
  </si>
  <si>
    <t>Alto interior refrigerador (mm) 1380</t>
  </si>
  <si>
    <t xml:space="preserve">CABINA DE BIOSEGURIDAD: CLASE II 1.2 m  INCLUYE </t>
  </si>
  <si>
    <t>Tipo Bioseguridad</t>
  </si>
  <si>
    <t>Voltaje (V) 110-120</t>
  </si>
  <si>
    <t>Alto externo (mm) 1310</t>
  </si>
  <si>
    <t>Ancho externo (mm) 1220</t>
  </si>
  <si>
    <t>Profundidad externa (mm) 760</t>
  </si>
  <si>
    <t>Alto interno (mm) 600</t>
  </si>
  <si>
    <t>Ancho interno (mm) 1150</t>
  </si>
  <si>
    <t>Profundad interna (mm) 520</t>
  </si>
  <si>
    <t>Velocidad de entrada de flujo de aire (m/s)/(fpm) 0.45 / 90</t>
  </si>
  <si>
    <t>Velocidad de salida de flujo de aire 0.31 / 61</t>
  </si>
  <si>
    <t xml:space="preserve">AUTOCLAVE  AUTOMATICA 85 L  LABORATORIO DE  MESA. 3 FASES  208 V. </t>
  </si>
  <si>
    <t>Capacidad (L) 85</t>
  </si>
  <si>
    <t>Alto externo (mm) 540</t>
  </si>
  <si>
    <t>Ancho externo (mm) 720</t>
  </si>
  <si>
    <t>Profundidad externa (mm) 940</t>
  </si>
  <si>
    <t>Diámetro de la cámara (mm) 380</t>
  </si>
  <si>
    <t>Profundidad de la cámara (mm) 690</t>
  </si>
  <si>
    <t>ESTUFA ELECTRICA DE 2 PUESTOS</t>
  </si>
  <si>
    <t>HORNO 53 L CONVECCION MECANICA MICROPROCESADO</t>
  </si>
  <si>
    <t>Rango de temperatura (ºC) desde 5 sobre la temperatura ambiente hasta 300</t>
  </si>
  <si>
    <t>Capacidad (Lts.) 53</t>
  </si>
  <si>
    <t>Ancho exterior (mm) 634</t>
  </si>
  <si>
    <t>Alto exterior (incl. patas) (mm) 617</t>
  </si>
  <si>
    <t>Tipo de convección Natural</t>
  </si>
  <si>
    <t>Potencia nominal (kW) 1.2</t>
  </si>
  <si>
    <t>Profundidad exterior (mm) 575</t>
  </si>
  <si>
    <t>Anchura interior (mm) 400</t>
  </si>
  <si>
    <t>Altura interior (mm) 400</t>
  </si>
  <si>
    <t>Fondo interior (mm) 330</t>
  </si>
  <si>
    <t>Categoría Calentamiento</t>
  </si>
  <si>
    <t>Subcategoría Hornos</t>
  </si>
  <si>
    <t xml:space="preserve">DESTILADOR DE AGUA  3.8 L / 4.5 H </t>
  </si>
  <si>
    <t xml:space="preserve">Proporciona agua pura 99% libre de sólidos totales disueltos.,  fácil uso </t>
  </si>
  <si>
    <t>Alto (mm) 381</t>
  </si>
  <si>
    <t>Ancho (mm) 241</t>
  </si>
  <si>
    <t>Peso (kg) 4.54</t>
  </si>
  <si>
    <t>Profundidad (mm) 406</t>
  </si>
  <si>
    <t>Voltaje (V) 120</t>
  </si>
  <si>
    <t>Potencia (W) 750</t>
  </si>
  <si>
    <t>Salida de agua (L/h) 3.8 / 4.</t>
  </si>
  <si>
    <t xml:space="preserve">LAVA OJOS EN ACERO INOXIDABLE. </t>
  </si>
  <si>
    <t>FLUJO 1.8    G.P.M.</t>
  </si>
  <si>
    <t>DIFUSORES EN MATERIAL SETCOPLAST ANTIALERGICO</t>
  </si>
  <si>
    <t>TAPAS PROTECTORAS QUE SE DESPLAZAN CON LA PRESION DEL AGUA</t>
  </si>
  <si>
    <t>VALVULA TIPO BOLA DE ACCION INSTANTANEA</t>
  </si>
  <si>
    <t>LABORATORIO DE BIOLOGIA Y BIOQUIMICA</t>
  </si>
  <si>
    <t xml:space="preserve">BALANZA ANÁLITICA </t>
  </si>
  <si>
    <t xml:space="preserve">BALANZA ANLITICA </t>
  </si>
  <si>
    <t>Capacidad (g) 220</t>
  </si>
  <si>
    <t>Resolución (mg) 0.1</t>
  </si>
  <si>
    <t>Portátil/Mesa Mesa</t>
  </si>
  <si>
    <t>Interfase USB RS232</t>
  </si>
  <si>
    <t>Tiempo de respuesta (s) 2</t>
  </si>
  <si>
    <t>Linealidad (mg) 0.2</t>
  </si>
  <si>
    <t>Legibilidad (mg) 0.1</t>
  </si>
  <si>
    <t>Repetibilidad (mg) 0.1</t>
  </si>
  <si>
    <t>Diámetro del panel (mm) 90</t>
  </si>
  <si>
    <t>DESTILADOR</t>
  </si>
  <si>
    <t>Capacidad de destilación de 7 litros por hora</t>
  </si>
  <si>
    <t>Resistencia de Acero inoxidable</t>
  </si>
  <si>
    <t>Campana en vidrio y termostato de seguridad</t>
  </si>
  <si>
    <t>Valvula distribuidora de agua</t>
  </si>
  <si>
    <t>Incluye mangueras de conexión</t>
  </si>
  <si>
    <t>Voltaje de 220 - 240 Vac</t>
  </si>
  <si>
    <t>BAÑO DE MARIA  AL 25 /VOL 3 a 25 L</t>
  </si>
  <si>
    <t>CON GRADILLA 36 T X 18 MM</t>
  </si>
  <si>
    <t>Altura (mm) 200</t>
  </si>
  <si>
    <t>Rango de Temperatura de Trabajo (ºC) 25 - 95</t>
  </si>
  <si>
    <t>Volumen del baño (L) 3 - 25</t>
  </si>
  <si>
    <t>Ancho de Abertura (mm) 505</t>
  </si>
  <si>
    <t>Profundidad de Abertura (mm) 300</t>
  </si>
  <si>
    <t>Alimentación (V; HZ) 115 V; 60 Hz</t>
  </si>
  <si>
    <t>Potencia Calorífica (kW) 1.2</t>
  </si>
  <si>
    <t>ESPECTROFOTÓMETRO UV-VIS  CON ANCHO DE BANDA VARIABLE DOBLE HAZ</t>
  </si>
  <si>
    <t xml:space="preserve">Sistema óptico: Doble Haz </t>
  </si>
  <si>
    <t xml:space="preserve">Rango espectral: De 190 a 1100nm </t>
  </si>
  <si>
    <t xml:space="preserve">Ancho de Banda: 0.5/1/2/4/5nm </t>
  </si>
  <si>
    <t>Densidad Monocromador: 1200 líneas/mm</t>
  </si>
  <si>
    <t xml:space="preserve">Precisión Long Onda: +/- 0.3nm </t>
  </si>
  <si>
    <t>Velocidad de escaneo de longitudes de onda: Alta, Media y Baja.</t>
  </si>
  <si>
    <t xml:space="preserve">Máxima: 3000nm/min </t>
  </si>
  <si>
    <t xml:space="preserve">Repetibilidad Long Onda: 0.2nm </t>
  </si>
  <si>
    <t xml:space="preserve">Selección de la Long Onda: Automática </t>
  </si>
  <si>
    <t xml:space="preserve">Modos de análisis: T, A, Coeficiente, Cinética, ADN/Proteína, Curva Estándar y Concentración </t>
  </si>
  <si>
    <t xml:space="preserve">Rango fotométrico: -0.3 a 3A, 0 a 9999 </t>
  </si>
  <si>
    <t xml:space="preserve">concentración y 0 a 200%T </t>
  </si>
  <si>
    <t xml:space="preserve">Exactitud fotométrica: +/-0.3%T o 0.003A@1A </t>
  </si>
  <si>
    <t xml:space="preserve">Luz Difusa: 0.04%T </t>
  </si>
  <si>
    <t>Estabilidad: +/- 0.0003A/h @500nm</t>
  </si>
  <si>
    <t xml:space="preserve">Linealidad de la línea Base: +/-0.0005A </t>
  </si>
  <si>
    <t xml:space="preserve">Soporte de Celdas incluido: Doble soporte para celdas de 10mm. Uno para la muestra y otro par la referencia. </t>
  </si>
  <si>
    <t xml:space="preserve">Fuente: Lámparas de Tungsteno y Deuterio Prealineadas y Peenfocadas </t>
  </si>
  <si>
    <t>Salidas: Paralelo y USBA y USBB Dimensiones: 58.9*42.8*20cm Peso: 22kg</t>
  </si>
  <si>
    <t>MICROSCOPIO BINOCULAR PLANACROMÁTICO INFINITO</t>
  </si>
  <si>
    <t>MICROSCOPIO TRIOCULAR PLANACROMATICO CON CAMARA INTEGRADA</t>
  </si>
  <si>
    <t>Cabezal Trinocular giratorio 360º</t>
  </si>
  <si>
    <t>Ocular Gran campo WF 10X/20 mm</t>
  </si>
  <si>
    <t>Objetivos E-PLAN 4x</t>
  </si>
  <si>
    <t>Revólver Quíntuple</t>
  </si>
  <si>
    <t>Platina 160x140mm doble sujeción</t>
  </si>
  <si>
    <t>Enfoque Coaxial macro y micrométrico con sistema para limitar su recorrido</t>
  </si>
  <si>
    <t>Condensador Abbe A.N.1</t>
  </si>
  <si>
    <t>Iluminador X-LED3 con potenciómetro manual de intensidad de luz</t>
  </si>
  <si>
    <t>Monocular/Binocular/Trinocular Trinocular</t>
  </si>
  <si>
    <t xml:space="preserve">MECHERO DE ALCOHOL </t>
  </si>
  <si>
    <t>INCLUYE MECHA Y PORTAMECHA</t>
  </si>
  <si>
    <t>Material vidrio</t>
  </si>
  <si>
    <t>Altura (mm) 103</t>
  </si>
  <si>
    <t>Capacidad (ml) 100</t>
  </si>
  <si>
    <t>Tipo Alcohol</t>
  </si>
  <si>
    <t>Diámetro (mm) 75</t>
  </si>
  <si>
    <t>pHMETRO CON SOPORTE, ELECTRODO, SOLUCIONES</t>
  </si>
  <si>
    <t>Portátil/Mesa</t>
  </si>
  <si>
    <t>Resolución 0.001 0.01</t>
  </si>
  <si>
    <t>Capacidad de almacenamiento 800 datos</t>
  </si>
  <si>
    <t>Suministro de energía 4 x 1.5 V pilas alcalinas al manganeso Tipo AA ó adaptador de corriente</t>
  </si>
  <si>
    <t>Tipo de protección IP43</t>
  </si>
  <si>
    <t>Conector del electrodo BNC</t>
  </si>
  <si>
    <t>Interfases RS232</t>
  </si>
  <si>
    <t>Número de canales 1</t>
  </si>
  <si>
    <t>Pantalla LCD</t>
  </si>
  <si>
    <t>Rango de pH - 2.000 a + 19.999 - 2.00 a + 19.99</t>
  </si>
  <si>
    <t>HORNO 115 L CONVECCION MECANICA . CONVECCION FORZADA</t>
  </si>
  <si>
    <t>Capacidad (Lts.) 115</t>
  </si>
  <si>
    <t>Ancho exterior (mm) 835</t>
  </si>
  <si>
    <t>Alto exterior (incl. patas) (mm) 705</t>
  </si>
  <si>
    <t>Tipo de convección Forzada</t>
  </si>
  <si>
    <t>Potencia nominal (kW) 1.6</t>
  </si>
  <si>
    <t>Anchura interior (mm) 600</t>
  </si>
  <si>
    <t>Altura interior (mm) 480</t>
  </si>
  <si>
    <t>Fondo interior (mm) 410</t>
  </si>
  <si>
    <t>AGITADOR VORTEX  CABEZAL MULTIPROPOSITO</t>
  </si>
  <si>
    <t>Posiciones 3</t>
  </si>
  <si>
    <t>Tipo de agitación Vortex</t>
  </si>
  <si>
    <t>RPM 1000 - 3000</t>
  </si>
  <si>
    <t>Voltaje requerido (V) 100V-120V</t>
  </si>
  <si>
    <t>Diámetro de la órbita (mm) 3.7</t>
  </si>
  <si>
    <t>Velocidad 1000 - 3000 rpm</t>
  </si>
  <si>
    <t>REFRIGERADOR FARMACIA-LABORATORIO 390L DE 2 A 8°C, PUERTA DE VIDRIO, 208-230V, 60HZ</t>
  </si>
  <si>
    <t>AGITADOR MAGNETICO 20 L MS-S 0-1500 RPM - SIN CALENTAMIENTO</t>
  </si>
  <si>
    <t>Diámetro (mm) 135</t>
  </si>
  <si>
    <t>Modelo MS-S</t>
  </si>
  <si>
    <t>Posiciones 1</t>
  </si>
  <si>
    <t>Tipo de agitación Magnético</t>
  </si>
  <si>
    <t>RPM 0 – 1.500 rpm</t>
  </si>
  <si>
    <t>Material del plato Acero inoxidable con revestimiento de cerámica</t>
  </si>
  <si>
    <t>Capaciad de agitación 20 L</t>
  </si>
  <si>
    <t>Potencia de salida (W) 10</t>
  </si>
  <si>
    <t>TELEVISOR DE 50"</t>
  </si>
  <si>
    <t>Pulgadas: 50</t>
  </si>
  <si>
    <t>Medida Diagonal:125.7</t>
  </si>
  <si>
    <t>Sintonizador Digital DVB-T2</t>
  </si>
  <si>
    <t>Resolución: Full HD</t>
  </si>
  <si>
    <t>Contraste: más de 1.000</t>
  </si>
  <si>
    <t>Entradas: 4 HDMI. 2 USB</t>
  </si>
  <si>
    <t>Velocidad de Respuesta:120 Hz</t>
  </si>
  <si>
    <t>Otros:Motion flow XR 960. Android TV</t>
  </si>
  <si>
    <t>BAÑO TERMOST ENFRIA 24 L   -25°C A 100°C</t>
  </si>
  <si>
    <t>Altura (mm) 160</t>
  </si>
  <si>
    <t>Modelo Alpha Cooling Thermostat</t>
  </si>
  <si>
    <t>Rango de Temperatura de Trabajo (ºC) (-25) - 100</t>
  </si>
  <si>
    <t>Volumen del baño (L) 14 - 22</t>
  </si>
  <si>
    <t>Ancho de Abertura (mm) 350</t>
  </si>
  <si>
    <t>Profundidad de Abertura (mm) 290</t>
  </si>
  <si>
    <t>Potencia Calorífica (kW) 1.15</t>
  </si>
  <si>
    <t>Flujo máx. bomba (L/min) 15</t>
  </si>
  <si>
    <t>Presión máx. bomba (bar) 0.2</t>
  </si>
  <si>
    <t>Salida de enfriamiento (kW) 0.425 @ 20ºC</t>
  </si>
  <si>
    <t>MATERIAL EN VIDRIO, METAL O PORCELANA</t>
  </si>
  <si>
    <t>VARILLA AGITADORA 8X250.  PAQ X 10</t>
  </si>
  <si>
    <t>BALON VOLUMETRICO 100 ML CLASE A GRADUACION AZUL, CERTIFICADO DE LOTE. PAQ X 2</t>
  </si>
  <si>
    <t>BALON VOLUMETRICO 50 ML CLASE A GRADUACION AZUL, CERTIFICADO DE LOTE. . PAQ X 2</t>
  </si>
  <si>
    <t>BALON VOLUMETRICO 500 ML CLASE A.  GRADUACION AZUL, CERTIFICADO DE LOTE. PAQ X2</t>
  </si>
  <si>
    <t>VASO PRECIPITADO F.BAJA 400ML. PAQ X 10</t>
  </si>
  <si>
    <t>VASO PRECIPITADO F.BAJA 150ML. PAQ X 10</t>
  </si>
  <si>
    <t>VASO PRECIPITADO F.BAJA 100ML. PAQ X 10</t>
  </si>
  <si>
    <t>VASO PRECIPITADO F.BAJA 50ML. PAQ X 10</t>
  </si>
  <si>
    <t>ERLENMEYER CUELLO ANG. 250M. PAQ X 10</t>
  </si>
  <si>
    <t>PROBETA GRADUADA 250 ML CLASE B.  GRADUACION BLANCA . PAQ X 2</t>
  </si>
  <si>
    <t xml:space="preserve">PIPETA PASTEUR PLAS GRAD 1 ml. CAJA X 500. </t>
  </si>
  <si>
    <t xml:space="preserve">PIPETA PASTEUR PLAS GRAD 3 ml. CAJA X 500. </t>
  </si>
  <si>
    <t>PIPETA GRADUADA 10 1/10.  PAQ X 12</t>
  </si>
  <si>
    <t>PIPETA GRADUADA   5  1/10.  PAQ X 12</t>
  </si>
  <si>
    <t>PIPETA GRADUADA 1 1/10. PAQ X 12</t>
  </si>
  <si>
    <t>PIPETA GRADUADA 2 1/100. PAQ X 12</t>
  </si>
  <si>
    <t xml:space="preserve">FRASCO LAVADOR LDPE 500 ml. </t>
  </si>
  <si>
    <t>LAMINA CUBRE-OBJETO 22X22mm. CAJA X 100. PAQ X 10</t>
  </si>
  <si>
    <t>LAMINA PORTA-OBJETO 75X25mm/1.0-1.2mm. CAJA X 50. PAQ X 10</t>
  </si>
  <si>
    <t xml:space="preserve">CAJA PETRI PS 90 X 15 mm ESTERIL. 1 caja x 50 Paquetes de 10 unidades. </t>
  </si>
  <si>
    <t>LUPA CON MANGOPLASTICO DE 10 CM DE DIAMETRO</t>
  </si>
  <si>
    <t xml:space="preserve">PINZA DE AGARRE PLASTICAS </t>
  </si>
  <si>
    <t xml:space="preserve">PINZA DE MADERA </t>
  </si>
  <si>
    <t xml:space="preserve">Bureta con soporte: Bureta en vidrio de 25   llave teflón   Con soporte universal , pinza  con y nuez.  </t>
  </si>
  <si>
    <t xml:space="preserve">Gradilla: plástica para 24  tubos de ensayo hasta 30mm         </t>
  </si>
  <si>
    <t xml:space="preserve">PLACA PARA TINCIÓN, VIDRIO DE SODA 130X100X6 MM, 12 CAVIDADES DIA. 20-22 MM. </t>
  </si>
  <si>
    <t>BANDEJA PARA INSTRUMENTAL, _x000D_420 X 320 X 5MM</t>
  </si>
  <si>
    <t>PAPEL FILTRO, CUALITATIVO, 18.5 CMS 0,   CAJA X 100 DISCOS</t>
  </si>
  <si>
    <t>LABORATORIO DE MORFOLOGIA</t>
  </si>
  <si>
    <t xml:space="preserve">Tabla de disección virtual </t>
  </si>
  <si>
    <t xml:space="preserve">Características </t>
  </si>
  <si>
    <t xml:space="preserve">Compuesta por un software, el cual incluya la tecnología para el manejo del área de toque, así como para el procesamiento de visualización avanzada de volúmenes. Este software permita integrar fácilmente archivos con nuevos casos y estudios de imágenes digitalizadas. </t>
  </si>
  <si>
    <t>El hardware de la tabla incluya: un monitor multi-táctil, un mueble soporte ajustable con ruedas asegurables y la unidad de hardware CPU cliente-servidor. El monitor puede ser utilizado en diferentes posiciones: vertical, horizontal e inclinado, su altura puede ser ajustada de forma que se puede obtener una adaptación perfecta para diferentes escenarios de enseñanza y aprendizaje.</t>
  </si>
  <si>
    <t>Inclinación motorizada de la mesa hasta tenerla en modo "tablero" para grupos grandes, así como ajuste de altura </t>
  </si>
  <si>
    <t>Con acceso a un portal de educación, que contenga una librería global de mas de 100 casos validados con calidad académica. </t>
  </si>
  <si>
    <t>Con la posibilidad de incorporar el visor de imágenes histolo-patologicas, digitales.</t>
  </si>
  <si>
    <t>Se pueda tener la posibilidad de incorporar el modulo especial para planeación de cirugía ortopédica.</t>
  </si>
  <si>
    <t>Permita configurar y salvar plantillas de los diferentes estudios, para lecciones o clases especificas.</t>
  </si>
  <si>
    <t>Cuenta con plataforma abierta para abrir cualquier archivo DICOM de Radiología y reconstruir en 3D cualquier estudio tanto de Resonancia Magnética como  deTAC.</t>
  </si>
  <si>
    <t>Permita conectarse en red con los demás equipos de radiología que posea la institución o a los cuales se tenga acceso.</t>
  </si>
  <si>
    <t>Permita la creación y organización de listas de trabajo para diferentes clases, profesores o temas. Capacidad de preparación de los casos antes de la clase y guardar el trabajo en una tarea para la próxima clase</t>
  </si>
  <si>
    <t>Permita la creación de accesos y permisos diferentes con jerarquizacion de usuarios</t>
  </si>
  <si>
    <t>Que incluya</t>
  </si>
  <si>
    <t>·         Un monitor táctil de 55’’ con 10 puntos de toque</t>
  </si>
  <si>
    <t xml:space="preserve">·         Base soporte </t>
  </si>
  <si>
    <t xml:space="preserve">·         Estación de trabajo/servidor. </t>
  </si>
  <si>
    <t>·         Software IDS 7 para reconstrucción de imágenes médicas y manipulación 2D de estudios reales</t>
  </si>
  <si>
    <t>·         Software Atlas de Anatomía Humana.</t>
  </si>
  <si>
    <t xml:space="preserve">·         Software VH Dissector de disección virtual de cadáver . </t>
  </si>
  <si>
    <t xml:space="preserve">·         Sistema Operativo Windows 7 OS. </t>
  </si>
  <si>
    <t xml:space="preserve">·         Licencia SQL Server (Database Engine). </t>
  </si>
  <si>
    <t xml:space="preserve">Maquetas Anatómicas </t>
  </si>
  <si>
    <t>Esqueleto con soporte</t>
  </si>
  <si>
    <t>• Sobre soporte de colgar metálico</t>
  </si>
  <si>
    <t>• Peso y tamaño similar al natural de los aproximadamente 200 huesos</t>
  </si>
  <si>
    <t>• Cráneo de tres piezas</t>
  </si>
  <si>
    <t>• Dientes montados cada uno por separado</t>
  </si>
  <si>
    <t>• Miembros pueden desmontarse</t>
  </si>
  <si>
    <t>Ojo,  7 piezas</t>
  </si>
  <si>
    <t xml:space="preserve">Desmontable </t>
  </si>
  <si>
    <t>• Mitad superior de la esclerótica con córnea y sujetadores del músculo del ojo</t>
  </si>
  <si>
    <t>• Ambas mitades de la coroides con iris y retina</t>
  </si>
  <si>
    <t>• Lentes</t>
  </si>
  <si>
    <t>• Humor vítreo</t>
  </si>
  <si>
    <t>Laringe funcional</t>
  </si>
  <si>
    <t xml:space="preserve">Epilogitis, cuerdas vocales y cartílago aritenoides desmontables. </t>
  </si>
  <si>
    <t>• Hueso hioides</t>
  </si>
  <si>
    <t>• Cartílago cricoides</t>
  </si>
  <si>
    <t>• Cartílago tiroideo</t>
  </si>
  <si>
    <t>• Tiroides</t>
  </si>
  <si>
    <t>• Glándulas paratiroideas</t>
  </si>
  <si>
    <t>Corazón, de 4 piezas</t>
  </si>
  <si>
    <t>Modelo de corazón gigante aumentado dos veces su tamaño natural que identifique todas sus estructuras, se detalle ventrículos, aurículas, válvulas, venas y la aorta.</t>
  </si>
  <si>
    <t>Figura con Músculos de Doble Sexo</t>
  </si>
  <si>
    <t xml:space="preserve">Modelo con una altura mayor de 4.5 pies / 138 cm,  3/4 del tamaño natural que muestre con detalle la musculatura profunda y superficial además de los principales nervios, vasos, tejidos y órganos del cuerpo. desmontable en 45 piezas para revelar las interrelaciones fundamentales de la morfología humana.  </t>
  </si>
  <si>
    <t>Sistema circulatorio humano en relieve</t>
  </si>
  <si>
    <t>Que muestre:</t>
  </si>
  <si>
    <t>• Sistema arterial y venoso</t>
  </si>
  <si>
    <t>• Corazón</t>
  </si>
  <si>
    <t>• Pulmón</t>
  </si>
  <si>
    <t>• Hígado</t>
  </si>
  <si>
    <t>• Bazo</t>
  </si>
  <si>
    <t>• Riñones</t>
  </si>
  <si>
    <t>• Parte del Esqueleto</t>
  </si>
  <si>
    <t>Maquetas Neuroanatomía</t>
  </si>
  <si>
    <t>Cráneo Clásico 3 partes</t>
  </si>
  <si>
    <t>• Representación muy exacta de surcos, orificios, apófisis, suturas y otros</t>
  </si>
  <si>
    <t>• Desmontable en Bóveda del cráneo, Base del cráneo y Mandíbula</t>
  </si>
  <si>
    <t>Cráneo clásico con cerebro</t>
  </si>
  <si>
    <t>El encéfalo dividido por la mitad, su mitad izquierda es desmontable en: </t>
  </si>
  <si>
    <t>• Lóbulos frontales y parietales</t>
  </si>
  <si>
    <t>• Lóbulos temporales y occipitales</t>
  </si>
  <si>
    <t>• Tronco encefálico</t>
  </si>
  <si>
    <t>• Cerebelo</t>
  </si>
  <si>
    <t>• Reproducción muy exacta del cráneo humano</t>
  </si>
  <si>
    <t>Encéfalo de lujo con arterias en la base de la cabeza</t>
  </si>
  <si>
    <t>Modelo de cabeza abierta para realizar un estudio detallado de la posición del encéfalo en el cráneo, dividida horizontalmente por encima de la base de cráneo, que muestre las arterias cerebrales como también la arteria basilar desmontable. Ambas mitades se puedan ensamblar en:</t>
  </si>
  <si>
    <t>El Sistema Nervioso en relieve</t>
  </si>
  <si>
    <t xml:space="preserve">Modelo de 1/2 de su tamaño natural muestre una representación esquemática del Sistema Nervioso Central y Periférico. </t>
  </si>
  <si>
    <t>LABORATORIO FÍSICAY MECANICA</t>
  </si>
  <si>
    <r>
      <rPr>
        <b/>
        <sz val="10"/>
        <rFont val="Arial"/>
        <family val="2"/>
      </rPr>
      <t xml:space="preserve">EXPERIMENTO PARA MEDICIONES DE LONGITUD. </t>
    </r>
    <r>
      <rPr>
        <sz val="10"/>
        <rFont val="Arial"/>
        <family val="2"/>
      </rPr>
      <t>Debe incluir como mínimo: Vernier de precisión(Material: acero fino, endurecido Ambito de medida: 150 mm y 6 pulgadas);   Micrómetro de precisión(Ambito de medida: 0 - 25 mm,Precisión de lectura: 0,01 mm,con tornillo sensitivo y bloqueo);   Alambre de cobre, 0,2 mm Ø;   Alambre de latón, 0,5 mm Ø;   Esferómetro;  Espejo plano, 11,5 cm x 10 cm;   Cubre objetos 22 x 22 x 0,15 mm, 100 piezas;   Vidrio de reloj 80 mm Ø;   Vidrio de reloj 125 mm Ø</t>
    </r>
  </si>
  <si>
    <t>EXPERIMENTO PARA MEDICIONES DE LONGITUD. Debe incluir como mínimo: Vernier de precisión(Material: acero fino, endurecido Ambito de medida: 150 mm y 6 pulgadas);   Micrómetro de precisión(Ambito de medida: 0 - 25 mm,Precisión de lectura: 0,01 mm,con tornillo sensitivo y bloqueo);   Alambre de cobre, 0,2 mm Ø;   Alambre de latón, 0,5 mm Ø;   Esferómetro;  Espejo plano, 11,5 cm x 10 cm;   Cubre objetos 22 x 22 x 0,15 mm, 100 piezas;   Vidrio de reloj 80 mm Ø;   Vidrio de reloj 125 mm Ø</t>
  </si>
  <si>
    <r>
      <rPr>
        <b/>
        <sz val="10"/>
        <rFont val="Arial"/>
        <family val="2"/>
      </rPr>
      <t>DETERMINACION DE VOLUMENES Y DENSIDADES</t>
    </r>
    <r>
      <rPr>
        <sz val="10"/>
        <rFont val="Arial"/>
        <family val="2"/>
      </rPr>
      <t>. Debe incluír como mínimo: Recipiente rebose;   Probeta graduada, 100 ml / 2 ml, 2 piezas;   Jarra de plástico, 1000 ml;   Sedal, 10 m, 2 piezas;   Balanza escolar y de laboratorio (Rango de pesada: 311 g,Sensibilidad: 10 mg,Rango de pesa deslizante:0,01 a 1 g,1 a 10 g, 10 a 100 g,100/200 g,Diámetros del platillo: 10 cm);   Bola de acero 30 mm, juego de 6;   Juego de 2 dados con bola;   Juego de 2 cuerpos par mediciones;   Polvos colorantes, solubles en agua</t>
    </r>
  </si>
  <si>
    <t>DETERMINACION DE VOLUMENES Y DENSIDADES. Debe incluír como mínimo: Recipiente rebose;   Probeta graduada, 100 ml / 2 ml, 2 piezas;   Jarra de plástico, 1000 ml;   Sedal, 10 m, 2 piezas;   Balanza escolar y de laboratorio (Rango de pesada: 311 g,Sensibilidad: 10 mg,Rango de pesa deslizante:0,01 a 1 g,1 a 10 g, 10 a 100 g,100/200 g,Diámetros del platillo: 10 cm);   Bola de acero 30 mm, juego de 6;   Juego de 2 dados con bola;   Juego de 2 cuerpos par mediciones;   Polvos colorantes, solubles en agua</t>
  </si>
  <si>
    <r>
      <rPr>
        <b/>
        <sz val="10"/>
        <rFont val="Arial"/>
        <family val="2"/>
      </rPr>
      <t>COMPOSICION Y DESCOMPOSICION DE FUERZAS</t>
    </r>
    <r>
      <rPr>
        <sz val="10"/>
        <rFont val="Arial"/>
        <family val="2"/>
      </rPr>
      <t>. Debe incluir como mínimo: Tablero magnético;    (2)Dinamómetro redondo 5 N(Diámetro: 17 cm, División: 0,1 N, con pie magnético);    Base magnética con gancho;    Resorte helicoidal 25 N/m, 2 piezas;    Cinta métrica, l = 2 m/78 pulgadas;    Juego de 12 pesas, c/u de 50 g;    Bastidor de demostración experimental</t>
    </r>
  </si>
  <si>
    <t>COMPOSICION Y DESCOMPOSICION DE FUERZAS. Debe incluir como mínimo: Tablero magnético;    (2)Dinamómetro redondo 5 N(Diámetro: 17 cm, División: 0,1 N, con pie magnético);    Base magnética con gancho;    Resorte helicoidal 25 N/m, 2 piezas;    Cinta métrica, l = 2 m/78 pulgadas;    Juego de 12 pesas, c/u de 50 g;    Bastidor de demostración experimental</t>
  </si>
  <si>
    <r>
      <rPr>
        <b/>
        <sz val="10"/>
        <rFont val="Arial"/>
        <family val="2"/>
      </rPr>
      <t>EXPERIMENTO PALANCA DE UNO Y DOS BRAZOS:</t>
    </r>
    <r>
      <rPr>
        <sz val="10"/>
        <rFont val="Arial"/>
        <family val="2"/>
      </rPr>
      <t xml:space="preserve"> Debe incluir como mínimo: Palanca, 1 m(para la demostración del equilibrio y de los tipos de equilibrio; con tres hileras de taladros, tornillos de tara en ambos extremos y eje giratorio alojado en cojinete de bolas sobre clavija de soporte.Número de taladros:12 (en la línea central),14 (suplementarios) en cada lado);    Juego de 12 pesas, c/u de 50 g;    Dinamómetro 2 N;    Dinamómetro 5 N;    Trípode en forma de V, 20 cm;    Mordaza múltiple;    Varilla de soporte, 47 cm</t>
    </r>
  </si>
  <si>
    <t>EXPERIMENTO PALANCA DE UNO Y DOS BRAZOS: Debe incluir como mínimo: Palanca, 1 m(para la demostración del equilibrio y de los tipos de equilibrio; con tres hileras de taladros, tornillos de tara en ambos extremos y eje giratorio alojado en cojinete de bolas sobre clavija de soporte.Número de taladros:12 (en la línea central),14 (suplementarios) en cada lado);    Juego de 12 pesas, c/u de 50 g;    Dinamómetro 2 N;    Dinamómetro 5 N;    Trípode en forma de V, 20 cm;    Mordaza múltiple;    Varilla de soporte, 47 cm</t>
  </si>
  <si>
    <r>
      <rPr>
        <b/>
        <sz val="10"/>
        <rFont val="Arial"/>
        <family val="2"/>
      </rPr>
      <t>EXPERIMENTO PLANO INCLINADO Y FRICCION.</t>
    </r>
    <r>
      <rPr>
        <sz val="10"/>
        <rFont val="Arial"/>
        <family val="2"/>
      </rPr>
      <t xml:space="preserve"> Debe incluir como mínimo: Plano inclinado completo(para el estudio de las relaciones de fuerza (fuerzas tangenciales y fuerzas normales) en función del angulo de inclinación.Contenido:1 plano inclinado,1 carro,1 dinamometro de precisión 1 N,1 escuadra regulable,1 cuerpo de apoyo,Masa del carro: 100 g);    Par de tacos de madera;    Dinamómetro de precisión 1,0 N;    Cinta métrica, l = 2 m/78 pulgadas</t>
    </r>
  </si>
  <si>
    <t>EXPERIMENTO PLANO INCLINADO Y FRICCION. Debe incluir como mínimo: Plano inclinado completo(para el estudio de las relaciones de fuerza (fuerzas tangenciales y fuerzas normales) en función del angulo de inclinación.Contenido:1 plano inclinado,1 carro,1 dinamometro de precisión 1 N,1 escuadra regulable,1 cuerpo de apoyo,Masa del carro: 100 g);    Par de tacos de madera;    Dinamómetro de precisión 1,0 N;    Cinta métrica, l = 2 m/78 pulgadas</t>
  </si>
  <si>
    <t xml:space="preserve">Software de licencia institucional(con posibilidad de actualizaciones a futuro por internet, reconocimiento automático de interfaces y sensores que soporte simultáneamente hasta 8 interfaces en un puerto USB o en uno serial. Soporte de unidades sensoras para física, química y Biología. Manejo simple "Plug and Play".Visualización de los datos medidos en instrumentos analógicos, digitales, tablas o diagramas (también en forma simultánea y con libre asignación de ejes). Adquisición de datos manual (mediante tecla) o automática (ajustando previamente los distintos parámetros de medición como intervalo de tiempo, tiempo de medición, corrida previa, trigger). Evaluaciones potentes, como por ej. diferentes ajustes (recta, parábola, hipérbola, función exponencial, función libre), integrales, rotulación de diagramas, cálculo de cualquier tipo de fórmula, diferenciación, integración, transformada de Fourier. Archivos de ejemplos. Exportación de datos y diagramas por medio del portapapeles. Representación gráfica de la asignación de interfaces, de las unidades sensoras y terminales de conexión al cargar un archivo de ensayo. </t>
  </si>
  <si>
    <r>
      <rPr>
        <b/>
        <sz val="10"/>
        <rFont val="Arial"/>
        <family val="2"/>
      </rPr>
      <t xml:space="preserve">EXPERIMENTO PARA MOVIMIENTOS UNIDIMENSIONALES Y CONSERVACION DE LA CANTIDAD DE MOVIMIENTO SOBRE EL CARRIL DE FLETCHER. </t>
    </r>
    <r>
      <rPr>
        <sz val="10"/>
        <rFont val="Arial"/>
        <family val="2"/>
      </rPr>
      <t>Debe incluir como mínimo: Carril 1,5 m;    Masas adicionales, par;    Portapesas, 10 g;    (4)Pesa ranurada, 10 g;    Sedal, 10 m, 2 piezas;    Rueda de radios multiuso;    Imán de retención por carril;     Interface de adquisición de datos (Para conectar al puerto usb de un ordenador,o  a otro módulo similar, con separación galvánica triple. Mediciones en paralelo de hasta 4 canales. Conexión en cascada de hasta 8 módulos.  reconocimiento automático (plug and play) de unidades sensoras con software. equipado con microcontrolador fácilmente actualizable en cualquier momento mediante software .Disponibilidad online gratis de developerinformation y driver labview y matlab. 2 entradas analógicas de tensión A y B con hembrillas de seguridad de 4 mm. (separadas galvánicamente) resolución: 12 bit   rangos de medición: ±0,1/0,3/1/3/10/30/100/250 V tasa de muestreo: hasta 1 Mhz por entrada.  1 entrada analógica de corriente a con hembrillas de seguridad de 4 mm rangos de medición: ± 0,03/0,1/0,3/1/3 a tasa de muestreo: hasta 1 Mhz por entrada);    Timer (Resolución del tiempo: 1 µs);    Par de cables 100 cm, rojo/azul;    (2)Carro;    Muelle de choque para carril;    (2)Barrera luminosa multiuso;    (2)Cable de unión, de 6 polos, 1,5 m</t>
    </r>
  </si>
  <si>
    <t>EXPERIMENTO PARA MOVIMIENTOS UNIDIMENSIONALES Y CONSERVACION DE LA CANTIDAD DE MOVIMIENTO SOBRE EL CARRIL DE FLETCHER. Debe incluir como mínimo: Carril 1,5 m;    Masas adicionales, par;    Portapesas, 10 g;    (4)Pesa ranurada, 10 g;    Sedal, 10 m, 2 piezas;    Rueda de radios multiuso;    Imán de retención por carril;     Interface de adquisición de datos (Para conectar al puerto usb de un ordenador,o  a otro módulo similar, con separación galvánica triple. Mediciones en paralelo de hasta 4 canales. Conexión en cascada de hasta 8 módulos.  reconocimiento automático (plug and play) de unidades sensoras con software. equipado con microcontrolador fácilmente actualizable en cualquier momento mediante software .Disponibilidad online gratis de developerinformation y driver labview y matlab. 2 entradas analógicas de tensión A y B con hembrillas de seguridad de 4 mm. (separadas galvánicamente) resolución: 12 bit   rangos de medición: ±0,1/0,3/1/3/10/30/100/250 V tasa de muestreo: hasta 1 Mhz por entrada.  1 entrada analógica de corriente a con hembrillas de seguridad de 4 mm rangos de medición: ± 0,03/0,1/0,3/1/3 a tasa de muestreo: hasta 1 Mhz por entrada);    Timer (Resolución del tiempo: 1 µs);    Par de cables 100 cm, rojo/azul;    (2)Carro;    Muelle de choque para carril;    (2)Barrera luminosa multiuso;    (2)Cable de unión, de 6 polos, 1,5 m</t>
  </si>
  <si>
    <r>
      <rPr>
        <b/>
        <sz val="10"/>
        <rFont val="Arial"/>
        <family val="2"/>
      </rPr>
      <t xml:space="preserve">EXPERIMENTO CAIDA LIBRE. </t>
    </r>
    <r>
      <rPr>
        <sz val="10"/>
        <rFont val="Arial"/>
        <family val="2"/>
      </rPr>
      <t>Debe incluir como mínimo: Placa de contacto;    Imán de retención con manguito;    Adaptador para imán de retención con disparador;    Contador(Para contar los pulsos del tubo contador, medir tasas de pulsos u otras señales eléctricas, así como para medir tiempos y frecuencias. Con visualizador digital de 5 digitos. Rangos de medición: frequencia: 0 ... 99999 Hz,tiempo: 0 ... 99.999 ms, 0 ... 99999 s,acontecimientos: 0 ... 99999 pulsos,tiempos de puerta para tubo contador: sólido 10 s, 60 s, 100 s; seleccionable hasta 9999 s.Tensión integrada para contador Geiger de 500 V);    (2)Base de soporte MF;    (3)Varilla de soporte, 25 cm;    Varilla de soporte, 150 cm;    Regla con manecillas;    Cable de experimentación, 50 cm, rojo;    Cable de experimentación, 50 cm, azul;    Cable de experimentación, 200 cm, rojo;    Cable de experimentación, 200 cm, azul</t>
    </r>
  </si>
  <si>
    <t>EXPERIMENTO CAIDA LIBRE. Debe incluir como mínimo: Placa de contacto;    Imán de retención con manguito;    Adaptador para imán de retención con disparador;    Contador(Para contar los pulsos del tubo contador, medir tasas de pulsos u otras señales eléctricas, así como para medir tiempos y frecuencias. Con visualizador digital de 5 digitos. Rangos de medición: frequencia: 0 ... 99999 Hz,tiempo: 0 ... 99.999 ms, 0 ... 99999 s,acontecimientos: 0 ... 99999 pulsos,tiempos de puerta para tubo contador: sólido 10 s, 60 s, 100 s; seleccionable hasta 9999 s.Tensión integrada para contador Geiger de 500 V);    (2)Base de soporte MF;    (3)Varilla de soporte, 25 cm;    Varilla de soporte, 150 cm;    Regla con manecillas;    Cable de experimentación, 50 cm, rojo;    Cable de experimentación, 50 cm, azul;    Cable de experimentación, 200 cm, rojo;    Cable de experimentación, 200 cm, azul</t>
  </si>
  <si>
    <r>
      <rPr>
        <b/>
        <sz val="10"/>
        <rFont val="Arial"/>
        <family val="2"/>
      </rPr>
      <t xml:space="preserve">EXPERIMENTO PARA MOMENTO DE INERCIA. </t>
    </r>
    <r>
      <rPr>
        <sz val="10"/>
        <rFont val="Arial"/>
        <family val="2"/>
      </rPr>
      <t>Debe incluir como mínimo: Eje de torsión(para el estudio de las oscilaciones de rotación y para determinación de los momentos de inercia de diferentes cuerpos por su duración de oscilación.Magnitud direccional angular de los resortes: aprox. 0,05 Nm/rueda.Masas deslizantes: 0,24 kg cada una);    Juego de cilindros para eje de torsión;    Esfera para el eje de torsión;    Disco circular para el eje de torsión;    Cronómetro portátil</t>
    </r>
  </si>
  <si>
    <t>EXPERIMENTO PARA MOMENTO DE INERCIA. Debe incluir como mínimo: Eje de torsión(para el estudio de las oscilaciones de rotación y para determinación de los momentos de inercia de diferentes cuerpos por su duración de oscilación.Magnitud direccional angular de los resortes: aprox. 0,05 Nm/rueda.Masas deslizantes: 0,24 kg cada una);    Juego de cilindros para eje de torsión;    Esfera para el eje de torsión;    Disco circular para el eje de torsión;    Cronómetro portátil</t>
  </si>
  <si>
    <r>
      <rPr>
        <b/>
        <sz val="10"/>
        <rFont val="Arial"/>
        <family val="2"/>
      </rPr>
      <t>EXPERIMENTO PARA CONSERVACION DE LA ENERGIA</t>
    </r>
    <r>
      <rPr>
        <sz val="10"/>
        <rFont val="Arial"/>
        <family val="2"/>
      </rPr>
      <t>. Debe incluir como mínimo: Rueda de Maxwell(para la demostración e investigación de la transformación de la energia potencial en energia sinítica; inclusive barra de soporte y suspensión regulable.Masa total: 0,7 kg);    Barrera de luz en horquilla(Indicación de servicio (LED).Precisión de medida (resolución local): 0,1 mm.Frecuencia de conmutación: máx. 5 kHz);    Cable de unión, de 6 polos, 1,5 m;    Adaptador para imán de retención con disparador;    Regla con manecillas;    Zócalo;    Bloque de soporte MF;    (2)Varilla de soporte, 50 cm;    (2)Varilla de soporte, 100 cm;    (4)Mordaza múltiple</t>
    </r>
  </si>
  <si>
    <t>EXPERIMENTO PARA CONSERVACION DE LA ENERGIA. Debe incluir como mínimo: Rueda de Maxwell(para la demostración e investigación de la transformación de la energia potencial en energia sinítica; inclusive barra de soporte y suspensión regulable.Masa total: 0,7 kg);    Barrera de luz en horquilla(Indicación de servicio (LED).Precisión de medida (resolución local): 0,1 mm.Frecuencia de conmutación: máx. 5 kHz);    Cable de unión, de 6 polos, 1,5 m;    Adaptador para imán de retención con disparador;    Regla con manecillas;    Zócalo;    Bloque de soporte MF;    (2)Varilla de soporte, 50 cm;    (2)Varilla de soporte, 100 cm;    (4)Mordaza múltiple</t>
  </si>
  <si>
    <t>LABORATORIO FÍSICA FLUIDOS Y CALOR</t>
  </si>
  <si>
    <r>
      <rPr>
        <b/>
        <sz val="10"/>
        <rFont val="Arial"/>
        <family val="2"/>
      </rPr>
      <t xml:space="preserve">EXPERIMENTO PARA BAROMETRIA. </t>
    </r>
    <r>
      <rPr>
        <sz val="10"/>
        <rFont val="Arial"/>
        <family val="2"/>
      </rPr>
      <t>Debe incluir como mínimo: Juego 2 probetas con embolo (Volumenes/graduación: 25 ml/0,5 ml y 100 ml/1 ml.Relación de las secciones y de las masas: 1 : 4);    Cinta métrica, l = 2 m/78 pulgadas;    Capsula de presión con manómetro de tube en U;     Recipiente de vidrio para capsula de presión;    (6)Pesa ranurada, 100 g;     Trípode en forma de V, 20 cm;    Varilla de soporte, 47 cm</t>
    </r>
  </si>
  <si>
    <t>EXPERIMENTO PARA BAROMETRIA. Debe incluir como mínimo: Juego 2 probetas con embolo (Volumenes/graduación: 25 ml/0,5 ml y 100 ml/1 ml.Relación de las secciones y de las masas: 1 : 4);    Cinta métrica, l = 2 m/78 pulgadas;    Capsula de presión con manómetro de tube en U;     Recipiente de vidrio para capsula de presión;    (6)Pesa ranurada, 100 g;     Trípode en forma de V, 20 cm;    Varilla de soporte, 47 cm</t>
  </si>
  <si>
    <r>
      <rPr>
        <b/>
        <sz val="10"/>
        <rFont val="Arial"/>
        <family val="2"/>
      </rPr>
      <t>EXPERIMENTO PARA EMPUJE HIDROSTATICO</t>
    </r>
    <r>
      <rPr>
        <sz val="10"/>
        <rFont val="Arial"/>
        <family val="2"/>
      </rPr>
      <t>. Debe incluir como mínimo: Cilindro de Arquímedes(Vaso cilindrico dotado de estribo y gancho asi como de un cilindro hueco exactamente encajable, con ojete.
Dimensiones del vaso: 7,5 cm x 5 cm Ø.Peso: 2 N);    Dinamómetro de precisión 1,0 N;    Vaso, 250 ml, forma alta;    Cinta métrica, l = 2 m/78 pulgadas;    Glicerina, 99%, 250 ml;    Etanol - solvente, 1 l</t>
    </r>
  </si>
  <si>
    <t>EXPERIMENTO PARA EMPUJE HIDROSTATICO. Debe incluir como mínimo: Cilindro de Arquímedes(Vaso cilindrico dotado de estribo y gancho asi como de un cilindro hueco exactamente encajable, con ojete.
Dimensiones del vaso: 7,5 cm x 5 cm Ø.Peso: 2 N);    Dinamómetro de precisión 1,0 N;    Vaso, 250 ml, forma alta;    Cinta métrica, l = 2 m/78 pulgadas;    Glicerina, 99%, 250 ml;    Etanol - solvente, 1 l</t>
  </si>
  <si>
    <r>
      <rPr>
        <b/>
        <sz val="10"/>
        <rFont val="Arial"/>
        <family val="2"/>
      </rPr>
      <t xml:space="preserve">MONTAJE DE UN VISCOSIMETRO DE CAIDA DE BOLA. </t>
    </r>
    <r>
      <rPr>
        <sz val="10"/>
        <rFont val="Arial"/>
        <family val="2"/>
      </rPr>
      <t>Debe incluir como mínimo: Tubo de vidrio para caída en vacío(Para el estudio con objetos en caída libre bajo condiciones de vacío parcial, con llave de vidrio, boquilla de manguera, pieza de plomo y una pluma.Longitud: aprox. 75 cm.Diámetro: 5 cm.Boquilla: 8 mm Ø);    Imán de retención con manguito;    Bola de acero 16 mm;    Par de imanes;    Trípode en forma de V, 28 cm;    Varilla de soporte, 25 cm;    Varilla de soporte, 100 cm;    Mordaza múltiple;    Mordaza con pinza cilíndrica;    Cinta métrica, l = 2 m/78 pulgadas;    (6)Glicerina, 99%, 250 ml;    Probeta graduada, 100 ml / 2 ml, 2 piezas</t>
    </r>
  </si>
  <si>
    <t>MONTAJE DE UN VISCOSIMETRO DE CAIDA DE BOLA. Debe incluir como mínimo: Tubo de vidrio para caída en vacío(Para el estudio con objetos en caída libre bajo condiciones de vacío parcial, con llave de vidrio, boquilla de manguera, pieza de plomo y una pluma.Longitud: aprox. 75 cm.Diámetro: 5 cm.Boquilla: 8 mm Ø);    Imán de retención con manguito;    Bola de acero 16 mm;    Par de imanes;    Trípode en forma de V, 28 cm;    Varilla de soporte, 25 cm;    Varilla de soporte, 100 cm;    Mordaza múltiple;    Mordaza con pinza cilíndrica;    Cinta métrica, l = 2 m/78 pulgadas;    (6)Glicerina, 99%, 250 ml;    Probeta graduada, 100 ml / 2 ml, 2 piezas</t>
  </si>
  <si>
    <r>
      <rPr>
        <b/>
        <sz val="10"/>
        <rFont val="Arial"/>
        <family val="2"/>
      </rPr>
      <t>EXPERIMENTO PARA TENSION SUPERFICIAL</t>
    </r>
    <r>
      <rPr>
        <sz val="10"/>
        <rFont val="Arial"/>
        <family val="2"/>
      </rPr>
      <t>. Debe incluir como mínimo: Aparato para medir la tensión superficial(anillo de metal ligero con cuchilla y suspensión en tres hilos.Diametro del anillo: 6 cm);    Cubeta para cristalizar, 300 ml;    Dinamómetro de precisión 0,1 N(Con ajuste de punto cero para compensar el peso de los accesorios necesarios para el experimento, en cubierta de plástico fuerte, con tope para impedir una excesiva extensión del muelle.Precisión: ± 0,5% del valor máximo);    Soporte elevador II, 16 x 13 cm;    Varilla de soporte, 75 cm;    Mordaza con gancho;    Etanol, solvente, 250 ml;    Agua, destilada, 1 l</t>
    </r>
  </si>
  <si>
    <t>EXPERIMENTO PARA TENSION SUPERFICIAL. Debe incluir como mínimo: Aparato para medir la tensión superficial(anillo de metal ligero con cuchilla y suspensión en tres hilos.Diametro del anillo: 6 cm);    Cubeta para cristalizar, 300 ml;    Dinamómetro de precisión 0,1 N(Con ajuste de punto cero para compensar el peso de los accesorios necesarios para el experimento, en cubierta de plástico fuerte, con tope para impedir una excesiva extensión del muelle.Precisión: ± 0,5% del valor máximo);    Soporte elevador II, 16 x 13 cm;    Varilla de soporte, 75 cm;    Mordaza con gancho;    Etanol, solvente, 250 ml;    Agua, destilada, 1 l</t>
  </si>
  <si>
    <r>
      <rPr>
        <b/>
        <sz val="10"/>
        <rFont val="Arial"/>
        <family val="2"/>
      </rPr>
      <t>EXPERIMENTO PARA MEDICIONES EN EL TUNEL AERODINAMICO Y ECUACION DE BERNOULLI</t>
    </r>
    <r>
      <rPr>
        <sz val="10"/>
        <rFont val="Arial"/>
        <family val="2"/>
      </rPr>
      <t xml:space="preserve">. Debe incluir como mínimo: Túnel aerodinámico(sección de ensayos cerrada con paredes laterales transparentes y fondo intercambiable para los experimentos cuantitativos de aerodinamica y de fisica de vuelo en combinación con el ventilador aspirador y soplador. Contenido:1 tobera de succión,1 difusor,1 fondo plano,1 parrilla de estabilización,1 rampa de Bernoulli,1 liston obturador,1 tapadera de plastico,1 pared posterior negra,1 barra de soporte,1 envoltura protectora contra el polvo);    Ventilador aspirador y soplador;    Carro de medición para el túnel aerodinámico;    Accesorios de medición(Contenido:1 perfil de alas,1 juego de soportes para los perfiles de ensayo,1 balanza de sustentación con gama de medición: 0,2 a +0,4 N,1 escala para el angulo de ataque de 10 a +15°);    Dinamómetro sectorial 0,65 N;    Sonda manométrica de Prandtl;   Manómetro de precisión (Presión: 0 hasta 310 Pa - graduación 5 Pa,Velocidad del viento: 0 a 22 m/s - graduación 1 m/s)
</t>
    </r>
  </si>
  <si>
    <t xml:space="preserve">EXPERIMENTO PARA MEDICIONES EN EL TUNEL AERODINAMICO Y ECUACION DE BERNOULLI. Debe incluir como mínimo: Túnel aerodinámico(sección de ensayos cerrada con paredes laterales transparentes y fondo intercambiable para los experimentos cuantitativos de aerodinamica y de fisica de vuelo en combinación con el ventilador aspirador y soplador. Contenido:1 tobera de succión,1 difusor,1 fondo plano,1 parrilla de estabilización,1 rampa de Bernoulli,1 liston obturador,1 tapadera de plastico,1 pared posterior negra,1 barra de soporte,1 envoltura protectora contra el polvo);    Ventilador aspirador y soplador;    Carro de medición para el túnel aerodinámico;    Accesorios de medición(Contenido:1 perfil de alas,1 juego de soportes para los perfiles de ensayo,1 balanza de sustentación con gama de medición: 0,2 a +0,4 N,1 escala para el angulo de ataque de 10 a +15°);    Dinamómetro sectorial 0,65 N;    Sonda manométrica de Prandtl;   Manómetro de precisión (Presión: 0 hasta 310 Pa - graduación 5 Pa,Velocidad del viento: 0 a 22 m/s - graduación 1 m/s)
</t>
  </si>
  <si>
    <r>
      <rPr>
        <b/>
        <sz val="10"/>
        <rFont val="Arial"/>
        <family val="2"/>
      </rPr>
      <t>EXPERIMENTO PARA DILATACION TERMICA DE SOLIDOS</t>
    </r>
    <r>
      <rPr>
        <sz val="10"/>
        <rFont val="Arial"/>
        <family val="2"/>
      </rPr>
      <t>. Debe incluir como mínimo: Aparato de dilatación lineal(para la medición exacta de la dilatación térmica de los cuerpos solidos en función del material, de la longitud y de la temperatura; aparato basico con cojinete fijo, cojinete movil, aguja y escala proyectable, incluye 3 tubos de prueba (acero, latón, vidrio));    Calibre de dial con soporte(Rango de medición: 10 mm,Escala: divisiones de 0,01 mm);    Termómetro -10 ...+110°C;    Generador de vapor, 115 V;    Platillo de Petri de vidrio 150 mm Ø;    Tubo silicona, 7 mm Ø</t>
    </r>
  </si>
  <si>
    <t>EXPERIMENTO PARA DILATACION TERMICA DE SOLIDOS. Debe incluir como mínimo: Aparato de dilatación lineal(para la medición exacta de la dilatación térmica de los cuerpos solidos en función del material, de la longitud y de la temperatura; aparato basico con cojinete fijo, cojinete movil, aguja y escala proyectable, incluye 3 tubos de prueba (acero, latón, vidrio));    Calibre de dial con soporte(Rango de medición: 10 mm,Escala: divisiones de 0,01 mm);    Termómetro -10 ...+110°C;    Generador de vapor, 115 V;    Platillo de Petri de vidrio 150 mm Ø;    Tubo silicona, 7 mm Ø</t>
  </si>
  <si>
    <r>
      <rPr>
        <b/>
        <sz val="10"/>
        <rFont val="Arial"/>
        <family val="2"/>
      </rPr>
      <t>EXPERIMENTO PARA DETERMINACION DEL CALOR ESPECIFICO EN SOLIDOS</t>
    </r>
    <r>
      <rPr>
        <sz val="10"/>
        <rFont val="Arial"/>
        <family val="2"/>
      </rPr>
      <t>. Debe incluir como mínimo: Tapa para vaso Dewar;    Vaso de Dewar(calorimetro con recubrimiento doble de vidrio, aislamiento mediante alto vacio, interior plateado, en vaso de plastico.Contenido: aprox. 250 ml.Diámetro interno: 7 cm);    Termómetro -10 ...+110°C;    Calentador de Noak;    Granalla de cobre, 200 g;     Perlas de vidrio, 100 g;    Granalla plomo, 200 g, Ø 3 mm;    Balanza de laboratorio escolar;    Vaso, 400 ml, forma baja;    Tubo silicona, 7 mm Ø;    Pinza universal 0...80 mm;    Guantes protectivas contra el calor</t>
    </r>
  </si>
  <si>
    <t>EXPERIMENTO PARA DETERMINACION DEL CALOR ESPECIFICO EN SOLIDOS. Debe incluir como mínimo: Tapa para vaso Dewar;    Vaso de Dewar(calorimetro con recubrimiento doble de vidrio, aislamiento mediante alto vacio, interior plateado, en vaso de plastico.Contenido: aprox. 250 ml.Diámetro interno: 7 cm);    Termómetro -10 ...+110°C;    Calentador de Noak;    Granalla de cobre, 200 g;     Perlas de vidrio, 100 g;    Granalla plomo, 200 g, Ø 3 mm;    Balanza de laboratorio escolar;    Vaso, 400 ml, forma baja;    Tubo silicona, 7 mm Ø;    Pinza universal 0...80 mm;    Guantes protectivas contra el calor</t>
  </si>
  <si>
    <r>
      <rPr>
        <b/>
        <sz val="10"/>
        <rFont val="Arial"/>
        <family val="2"/>
      </rPr>
      <t>EXPERIMENTO PARA CONVERSION DE ENERGIA MECANICA EN CALOR</t>
    </r>
    <r>
      <rPr>
        <sz val="10"/>
        <rFont val="Arial"/>
        <family val="2"/>
      </rPr>
      <t>. Debe incluir como mínimo: Aparato básico del equivalente mecánico del calor(para alojar los cuerpos calorimítricos y proporcionarles un trabajo de fricción en forma definida; con manivela, contador de revoluciones, un dispositivo de bloqueo de retroceso, pinza para sujetarlo al borde de la mesa y cinta de fricción);    Calorímetro de agua;    Calorímetro de cobre;    Calorímetro de aluminio;    Gran calorímetro de aluminio;    Pesa con gancho 5 kg;    Adaptador NiCr-Ni S, Tipo K;    Sonda de temperatura de NiCr-Ni 1,5 mm;    Barrera de luz en horquilla(Precisión de medida (resolución local): 0,1 mm.Frecuencia de conmutación: máx. 5 kHz);    Cable de unión, de 6 polos, 1,5 m;    Mordaza con pinza cilíndrica;    Varilla de soporte, 10 cm;    Varilla de soporte, 25 cm;    Mordaza de mesa, sencilla</t>
    </r>
  </si>
  <si>
    <t>EXPERIMENTO PARA CONVERSION DE ENERGIA MECANICA EN CALOR. Debe incluir como mínimo: Aparato básico del equivalente mecánico del calor(para alojar los cuerpos calorimítricos y proporcionarles un trabajo de fricción en forma definida; con manivela, contador de revoluciones, un dispositivo de bloqueo de retroceso, pinza para sujetarlo al borde de la mesa y cinta de fricción);    Calorímetro de agua;    Calorímetro de cobre;    Calorímetro de aluminio;    Gran calorímetro de aluminio;    Pesa con gancho 5 kg;    Adaptador NiCr-Ni S, Tipo K;    Sonda de temperatura de NiCr-Ni 1,5 mm;    Barrera de luz en horquilla(Precisión de medida (resolución local): 0,1 mm.Frecuencia de conmutación: máx. 5 kHz);    Cable de unión, de 6 polos, 1,5 m;    Mordaza con pinza cilíndrica;    Varilla de soporte, 10 cm;    Varilla de soporte, 25 cm;    Mordaza de mesa, sencilla</t>
  </si>
  <si>
    <t>CONVOCATORIA PÚBLICA N° 20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</si>
</sst>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_-;\-* #,##0.0_-;_-*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4"/>
      <color theme="1"/>
      <name val="Arial"/>
      <family val="2"/>
    </font>
    <font>
      <b/>
      <sz val="9"/>
      <color theme="1"/>
      <name val="Arial"/>
      <family val="2"/>
    </font>
    <font>
      <b/>
      <sz val="9"/>
      <name val="Arial"/>
      <family val="2"/>
    </font>
    <font>
      <sz val="9"/>
      <color theme="1"/>
      <name val="Calibri"/>
      <family val="2"/>
      <scheme val="minor"/>
    </font>
    <font>
      <b/>
      <sz val="14"/>
      <name val="Arial"/>
      <family val="2"/>
    </font>
    <font>
      <b/>
      <sz val="11"/>
      <color theme="1"/>
      <name val="Arial"/>
      <family val="2"/>
    </font>
    <font>
      <sz val="10"/>
      <color theme="1"/>
      <name val="Arial"/>
      <family val="2"/>
    </font>
    <font>
      <b/>
      <sz val="10"/>
      <name val="Arial"/>
      <family val="2"/>
    </font>
    <font>
      <sz val="11"/>
      <color theme="1"/>
      <name val="Arial"/>
      <family val="2"/>
    </font>
    <font>
      <sz val="10"/>
      <name val="Arial"/>
      <family val="2"/>
    </font>
    <font>
      <b/>
      <sz val="11"/>
      <name val="Arial"/>
      <family val="2"/>
    </font>
    <font>
      <b/>
      <sz val="12"/>
      <name val="Arial"/>
      <family val="2"/>
    </font>
    <font>
      <b/>
      <sz val="10"/>
      <color indexed="8"/>
      <name val="Arial"/>
      <family val="2"/>
    </font>
    <font>
      <u/>
      <sz val="10"/>
      <color theme="1"/>
      <name val="Arial"/>
      <family val="2"/>
    </font>
    <font>
      <sz val="10"/>
      <color rgb="FF000000"/>
      <name val="Arial"/>
      <family val="2"/>
    </font>
    <font>
      <b/>
      <i/>
      <sz val="10"/>
      <name val="Arial"/>
      <family val="2"/>
    </font>
    <font>
      <i/>
      <sz val="10"/>
      <name val="Arial"/>
      <family val="2"/>
    </font>
    <font>
      <i/>
      <sz val="10"/>
      <color theme="1"/>
      <name val="Arial"/>
      <family val="2"/>
    </font>
    <font>
      <u/>
      <sz val="10"/>
      <color rgb="FF000000"/>
      <name val="Arial"/>
      <family val="2"/>
    </font>
    <font>
      <u/>
      <sz val="10"/>
      <name val="Arial"/>
      <family val="2"/>
    </font>
    <font>
      <sz val="14"/>
      <color theme="1"/>
      <name val="Arial"/>
      <family val="2"/>
    </font>
    <font>
      <sz val="1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43" fontId="1" fillId="0" borderId="0" applyFont="0" applyFill="0" applyBorder="0" applyAlignment="0" applyProtection="0"/>
    <xf numFmtId="0" fontId="13" fillId="0" borderId="0"/>
  </cellStyleXfs>
  <cellXfs count="320">
    <xf numFmtId="0" fontId="0" fillId="0" borderId="0" xfId="0"/>
    <xf numFmtId="0" fontId="0" fillId="0" borderId="0" xfId="0" applyAlignment="1">
      <alignment vertical="center"/>
    </xf>
    <xf numFmtId="0" fontId="0" fillId="0" borderId="0" xfId="0" applyAlignment="1">
      <alignment horizontal="justify"/>
    </xf>
    <xf numFmtId="0" fontId="5" fillId="3" borderId="1"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5" fillId="3" borderId="1"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0" xfId="0" applyFont="1" applyAlignment="1">
      <alignment horizontal="center"/>
    </xf>
    <xf numFmtId="0" fontId="7" fillId="0" borderId="0" xfId="0" applyFont="1" applyAlignment="1">
      <alignment horizontal="center" vertical="center"/>
    </xf>
    <xf numFmtId="0" fontId="2" fillId="0" borderId="1" xfId="0" applyFont="1" applyBorder="1" applyAlignment="1">
      <alignment horizontal="justify"/>
    </xf>
    <xf numFmtId="0" fontId="0" fillId="0" borderId="1" xfId="0" applyBorder="1" applyAlignment="1">
      <alignment horizontal="justify"/>
    </xf>
    <xf numFmtId="0" fontId="0" fillId="0" borderId="1" xfId="0" applyBorder="1" applyAlignment="1">
      <alignment vertical="center"/>
    </xf>
    <xf numFmtId="0" fontId="10" fillId="3" borderId="1" xfId="0" applyFont="1" applyFill="1" applyBorder="1" applyAlignment="1" applyProtection="1">
      <alignment horizontal="center" vertical="center"/>
    </xf>
    <xf numFmtId="0" fontId="11" fillId="0" borderId="1" xfId="0" applyFont="1" applyFill="1" applyBorder="1" applyAlignment="1" applyProtection="1">
      <alignment horizontal="justify" vertical="center" wrapText="1"/>
    </xf>
    <xf numFmtId="0" fontId="12"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protection locked="0"/>
    </xf>
    <xf numFmtId="0" fontId="12" fillId="0" borderId="1" xfId="0" applyFont="1" applyFill="1" applyBorder="1" applyAlignment="1" applyProtection="1">
      <alignment horizontal="right" vertical="center"/>
      <protection locked="0"/>
    </xf>
    <xf numFmtId="0" fontId="0" fillId="0" borderId="4" xfId="0" applyBorder="1" applyAlignment="1">
      <alignment vertical="center"/>
    </xf>
    <xf numFmtId="0" fontId="13" fillId="0" borderId="1" xfId="0" applyFont="1" applyFill="1" applyBorder="1" applyAlignment="1" applyProtection="1">
      <alignment horizontal="justify" vertical="center" wrapText="1"/>
    </xf>
    <xf numFmtId="0" fontId="0" fillId="0" borderId="1" xfId="0" applyBorder="1" applyAlignment="1">
      <alignment horizontal="justify" vertical="center" wrapText="1"/>
    </xf>
    <xf numFmtId="0" fontId="0" fillId="0" borderId="1" xfId="0" applyBorder="1" applyAlignment="1">
      <alignment horizontal="justify" vertical="center"/>
    </xf>
    <xf numFmtId="49" fontId="11" fillId="0" borderId="1" xfId="0" applyNumberFormat="1" applyFont="1" applyFill="1" applyBorder="1" applyAlignment="1" applyProtection="1">
      <alignment horizontal="justify" vertical="center"/>
    </xf>
    <xf numFmtId="0" fontId="10" fillId="3" borderId="5" xfId="0" applyFont="1" applyFill="1" applyBorder="1" applyAlignment="1" applyProtection="1">
      <alignment horizontal="center" vertical="center"/>
    </xf>
    <xf numFmtId="0" fontId="13" fillId="0" borderId="5" xfId="0" applyFont="1" applyFill="1" applyBorder="1" applyAlignment="1" applyProtection="1">
      <alignment horizontal="justify" vertical="center" wrapText="1"/>
    </xf>
    <xf numFmtId="0" fontId="12" fillId="0" borderId="5" xfId="0" applyFont="1" applyFill="1" applyBorder="1" applyAlignment="1" applyProtection="1">
      <alignment horizontal="center" vertical="center"/>
    </xf>
    <xf numFmtId="0" fontId="12" fillId="0" borderId="5" xfId="0" applyFont="1" applyFill="1" applyBorder="1" applyAlignment="1" applyProtection="1">
      <alignment horizontal="center" vertical="center"/>
      <protection locked="0"/>
    </xf>
    <xf numFmtId="0" fontId="12" fillId="0" borderId="5" xfId="0" applyFont="1" applyFill="1" applyBorder="1" applyAlignment="1" applyProtection="1">
      <alignment horizontal="right" vertical="center"/>
      <protection locked="0"/>
    </xf>
    <xf numFmtId="0" fontId="10" fillId="3" borderId="6" xfId="0" applyFont="1" applyFill="1" applyBorder="1" applyAlignment="1" applyProtection="1">
      <alignment horizontal="center" vertical="center"/>
    </xf>
    <xf numFmtId="0" fontId="13" fillId="0" borderId="6" xfId="0" applyFont="1" applyFill="1" applyBorder="1" applyAlignment="1" applyProtection="1">
      <alignment horizontal="justify" vertical="center" wrapText="1"/>
    </xf>
    <xf numFmtId="0" fontId="12" fillId="0" borderId="6" xfId="0" applyFont="1" applyFill="1" applyBorder="1" applyAlignment="1" applyProtection="1">
      <alignment horizontal="center" vertical="center"/>
    </xf>
    <xf numFmtId="0" fontId="12" fillId="0" borderId="6" xfId="0" applyFont="1" applyFill="1" applyBorder="1" applyAlignment="1" applyProtection="1">
      <alignment horizontal="center" vertical="center"/>
      <protection locked="0"/>
    </xf>
    <xf numFmtId="0" fontId="12" fillId="0" borderId="6" xfId="0" applyFont="1" applyFill="1" applyBorder="1" applyAlignment="1" applyProtection="1">
      <alignment horizontal="right" vertical="center"/>
      <protection locked="0"/>
    </xf>
    <xf numFmtId="0" fontId="10" fillId="3" borderId="7" xfId="0" applyFont="1" applyFill="1" applyBorder="1" applyAlignment="1" applyProtection="1">
      <alignment horizontal="center" vertical="center"/>
    </xf>
    <xf numFmtId="0" fontId="13" fillId="0" borderId="7" xfId="0" applyFont="1" applyFill="1" applyBorder="1" applyAlignment="1" applyProtection="1">
      <alignment horizontal="justify" vertical="center" wrapText="1"/>
    </xf>
    <xf numFmtId="0" fontId="12" fillId="0" borderId="7" xfId="0" applyFont="1" applyFill="1" applyBorder="1" applyAlignment="1" applyProtection="1">
      <alignment horizontal="center" vertical="center"/>
    </xf>
    <xf numFmtId="0" fontId="12" fillId="0" borderId="7" xfId="0" applyFont="1" applyFill="1" applyBorder="1" applyAlignment="1" applyProtection="1">
      <alignment horizontal="center" vertical="center"/>
      <protection locked="0"/>
    </xf>
    <xf numFmtId="0" fontId="12" fillId="0" borderId="7" xfId="0" applyFont="1" applyFill="1" applyBorder="1" applyAlignment="1" applyProtection="1">
      <alignment horizontal="right" vertical="center"/>
      <protection locked="0"/>
    </xf>
    <xf numFmtId="0" fontId="13" fillId="0" borderId="1" xfId="0" applyNumberFormat="1" applyFont="1" applyFill="1" applyBorder="1" applyAlignment="1" applyProtection="1">
      <alignment horizontal="justify" vertical="center" wrapText="1"/>
    </xf>
    <xf numFmtId="164" fontId="11" fillId="0" borderId="1" xfId="1" applyNumberFormat="1" applyFont="1" applyFill="1" applyBorder="1" applyAlignment="1" applyProtection="1">
      <alignment horizontal="justify" vertical="center" wrapText="1"/>
    </xf>
    <xf numFmtId="0" fontId="11" fillId="0" borderId="1" xfId="0" applyFont="1" applyFill="1" applyBorder="1" applyAlignment="1" applyProtection="1">
      <alignment horizontal="justify" vertical="center"/>
    </xf>
    <xf numFmtId="0" fontId="13" fillId="0" borderId="1" xfId="1" applyNumberFormat="1" applyFont="1" applyFill="1" applyBorder="1" applyAlignment="1" applyProtection="1">
      <alignment horizontal="justify" vertical="center" wrapText="1"/>
    </xf>
    <xf numFmtId="0" fontId="13" fillId="0" borderId="1" xfId="0" applyFont="1" applyFill="1" applyBorder="1" applyAlignment="1" applyProtection="1">
      <alignment horizontal="justify" vertical="center"/>
    </xf>
    <xf numFmtId="0" fontId="14" fillId="0" borderId="1" xfId="0" applyFont="1" applyFill="1" applyBorder="1" applyAlignment="1" applyProtection="1">
      <alignment horizontal="justify" vertical="center" wrapText="1"/>
    </xf>
    <xf numFmtId="1" fontId="10" fillId="0" borderId="1" xfId="1" applyNumberFormat="1" applyFont="1" applyFill="1" applyBorder="1" applyAlignment="1" applyProtection="1">
      <alignment horizontal="center" vertical="center"/>
    </xf>
    <xf numFmtId="1" fontId="10" fillId="0" borderId="1" xfId="1" applyNumberFormat="1" applyFont="1" applyFill="1" applyBorder="1" applyAlignment="1" applyProtection="1">
      <alignment horizontal="center" vertical="center"/>
      <protection locked="0"/>
    </xf>
    <xf numFmtId="1" fontId="10" fillId="0" borderId="1" xfId="1" applyNumberFormat="1" applyFont="1" applyFill="1" applyBorder="1" applyAlignment="1" applyProtection="1">
      <alignment horizontal="right" vertical="center"/>
      <protection locked="0"/>
    </xf>
    <xf numFmtId="0" fontId="10"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right" vertical="center" wrapText="1"/>
      <protection locked="0"/>
    </xf>
    <xf numFmtId="0" fontId="10" fillId="0" borderId="1" xfId="0" applyFont="1" applyFill="1" applyBorder="1" applyAlignment="1" applyProtection="1">
      <alignment horizontal="center" vertical="center"/>
    </xf>
    <xf numFmtId="0" fontId="10" fillId="0" borderId="1" xfId="0" applyFont="1" applyFill="1" applyBorder="1" applyAlignment="1" applyProtection="1">
      <alignment horizontal="center" vertical="center"/>
      <protection locked="0"/>
    </xf>
    <xf numFmtId="0" fontId="10" fillId="0" borderId="1" xfId="0" applyFont="1" applyFill="1" applyBorder="1" applyAlignment="1" applyProtection="1">
      <alignment horizontal="right" vertical="center"/>
      <protection locked="0"/>
    </xf>
    <xf numFmtId="0" fontId="10" fillId="0" borderId="5" xfId="0" applyFont="1" applyFill="1" applyBorder="1" applyAlignment="1" applyProtection="1">
      <alignment horizontal="center" vertical="center"/>
    </xf>
    <xf numFmtId="0" fontId="10" fillId="0" borderId="5" xfId="0" applyFont="1" applyFill="1" applyBorder="1" applyAlignment="1" applyProtection="1">
      <alignment horizontal="center" vertical="center"/>
      <protection locked="0"/>
    </xf>
    <xf numFmtId="0" fontId="10" fillId="0" borderId="5" xfId="0" applyFont="1" applyFill="1" applyBorder="1" applyAlignment="1" applyProtection="1">
      <alignment horizontal="right" vertical="center"/>
      <protection locked="0"/>
    </xf>
    <xf numFmtId="0" fontId="10" fillId="0" borderId="6" xfId="0" applyFont="1" applyFill="1" applyBorder="1" applyAlignment="1" applyProtection="1">
      <alignment horizontal="center" vertical="center"/>
    </xf>
    <xf numFmtId="0" fontId="10" fillId="0" borderId="6" xfId="0" applyFont="1" applyFill="1" applyBorder="1" applyAlignment="1" applyProtection="1">
      <alignment horizontal="center" vertical="center"/>
      <protection locked="0"/>
    </xf>
    <xf numFmtId="0" fontId="10" fillId="0" borderId="6" xfId="0" applyFont="1" applyFill="1" applyBorder="1" applyAlignment="1" applyProtection="1">
      <alignment horizontal="right" vertical="center"/>
      <protection locked="0"/>
    </xf>
    <xf numFmtId="0" fontId="14" fillId="0" borderId="1" xfId="0" applyFont="1" applyFill="1" applyBorder="1" applyAlignment="1" applyProtection="1">
      <alignment horizontal="justify" vertical="center"/>
    </xf>
    <xf numFmtId="0" fontId="10" fillId="0" borderId="1" xfId="0" applyFont="1" applyFill="1" applyBorder="1" applyAlignment="1" applyProtection="1">
      <alignment vertical="center"/>
    </xf>
    <xf numFmtId="0" fontId="10" fillId="0" borderId="1" xfId="0" applyFont="1" applyFill="1" applyBorder="1" applyAlignment="1" applyProtection="1">
      <alignment vertical="center"/>
      <protection locked="0"/>
    </xf>
    <xf numFmtId="1" fontId="10" fillId="0" borderId="1" xfId="1" applyNumberFormat="1" applyFont="1" applyFill="1" applyBorder="1" applyAlignment="1" applyProtection="1">
      <alignment horizontal="center" vertical="center" wrapText="1"/>
    </xf>
    <xf numFmtId="1" fontId="10" fillId="0" borderId="1" xfId="1" applyNumberFormat="1" applyFont="1" applyFill="1" applyBorder="1" applyAlignment="1" applyProtection="1">
      <alignment horizontal="center" vertical="center" wrapText="1"/>
      <protection locked="0"/>
    </xf>
    <xf numFmtId="1" fontId="10" fillId="0" borderId="1" xfId="1" applyNumberFormat="1" applyFont="1" applyFill="1" applyBorder="1" applyAlignment="1" applyProtection="1">
      <alignment horizontal="right" vertical="center" wrapText="1"/>
      <protection locked="0"/>
    </xf>
    <xf numFmtId="49" fontId="13" fillId="0" borderId="5" xfId="0" applyNumberFormat="1" applyFont="1" applyFill="1" applyBorder="1" applyAlignment="1" applyProtection="1">
      <alignment horizontal="justify" vertical="center" wrapText="1"/>
    </xf>
    <xf numFmtId="0" fontId="10" fillId="0" borderId="5" xfId="0" applyFont="1" applyFill="1" applyBorder="1" applyAlignment="1" applyProtection="1">
      <alignment vertical="center"/>
    </xf>
    <xf numFmtId="0" fontId="10" fillId="0" borderId="5" xfId="0" applyFont="1" applyFill="1" applyBorder="1" applyAlignment="1" applyProtection="1">
      <alignment vertical="center"/>
      <protection locked="0"/>
    </xf>
    <xf numFmtId="0" fontId="10" fillId="0" borderId="7" xfId="0" applyFont="1" applyFill="1" applyBorder="1" applyAlignment="1" applyProtection="1">
      <alignment vertical="center"/>
    </xf>
    <xf numFmtId="0" fontId="10" fillId="0" borderId="7" xfId="0" applyFont="1" applyFill="1" applyBorder="1" applyAlignment="1" applyProtection="1">
      <alignment vertical="center"/>
      <protection locked="0"/>
    </xf>
    <xf numFmtId="0" fontId="10" fillId="0" borderId="7" xfId="0" applyFont="1" applyFill="1" applyBorder="1" applyAlignment="1" applyProtection="1">
      <alignment horizontal="right" vertical="center"/>
      <protection locked="0"/>
    </xf>
    <xf numFmtId="0" fontId="10" fillId="0" borderId="6" xfId="0" applyFont="1" applyFill="1" applyBorder="1" applyAlignment="1" applyProtection="1">
      <alignment vertical="center"/>
    </xf>
    <xf numFmtId="0" fontId="10" fillId="0" borderId="6" xfId="0" applyFont="1" applyFill="1" applyBorder="1" applyAlignment="1" applyProtection="1">
      <alignment vertical="center"/>
      <protection locked="0"/>
    </xf>
    <xf numFmtId="0" fontId="11" fillId="0" borderId="7" xfId="0" applyFont="1" applyFill="1" applyBorder="1" applyAlignment="1" applyProtection="1">
      <alignment horizontal="justify" vertical="center" wrapText="1"/>
    </xf>
    <xf numFmtId="0" fontId="13" fillId="0" borderId="7" xfId="0" applyFont="1" applyFill="1" applyBorder="1" applyAlignment="1" applyProtection="1">
      <alignment horizontal="justify" vertical="center"/>
    </xf>
    <xf numFmtId="0" fontId="11" fillId="0" borderId="7" xfId="0" applyFont="1" applyFill="1" applyBorder="1" applyAlignment="1" applyProtection="1">
      <alignment horizontal="justify" vertical="center"/>
    </xf>
    <xf numFmtId="0" fontId="13" fillId="0" borderId="5" xfId="0" applyFont="1" applyBorder="1" applyAlignment="1" applyProtection="1">
      <alignment horizontal="justify" vertical="center" wrapText="1"/>
    </xf>
    <xf numFmtId="1" fontId="10" fillId="0" borderId="5" xfId="1" applyNumberFormat="1" applyFont="1" applyFill="1" applyBorder="1" applyAlignment="1" applyProtection="1">
      <alignment horizontal="center" vertical="center"/>
    </xf>
    <xf numFmtId="1" fontId="10" fillId="0" borderId="5" xfId="1" applyNumberFormat="1" applyFont="1" applyFill="1" applyBorder="1" applyAlignment="1" applyProtection="1">
      <alignment horizontal="center" vertical="center"/>
      <protection locked="0"/>
    </xf>
    <xf numFmtId="1" fontId="10" fillId="0" borderId="5" xfId="1" applyNumberFormat="1" applyFont="1" applyFill="1" applyBorder="1" applyAlignment="1" applyProtection="1">
      <alignment horizontal="right" vertical="center"/>
      <protection locked="0"/>
    </xf>
    <xf numFmtId="0" fontId="11" fillId="0" borderId="7" xfId="0" applyFont="1" applyBorder="1" applyAlignment="1" applyProtection="1">
      <alignment horizontal="justify" vertical="center" wrapText="1"/>
    </xf>
    <xf numFmtId="1" fontId="10" fillId="0" borderId="7" xfId="1" applyNumberFormat="1" applyFont="1" applyFill="1" applyBorder="1" applyAlignment="1" applyProtection="1">
      <alignment horizontal="center" vertical="center"/>
    </xf>
    <xf numFmtId="1" fontId="10" fillId="0" borderId="7" xfId="1" applyNumberFormat="1" applyFont="1" applyFill="1" applyBorder="1" applyAlignment="1" applyProtection="1">
      <alignment horizontal="center" vertical="center"/>
      <protection locked="0"/>
    </xf>
    <xf numFmtId="1" fontId="10" fillId="0" borderId="7" xfId="1" applyNumberFormat="1" applyFont="1" applyFill="1" applyBorder="1" applyAlignment="1" applyProtection="1">
      <alignment horizontal="right" vertical="center"/>
      <protection locked="0"/>
    </xf>
    <xf numFmtId="0" fontId="13" fillId="0" borderId="7" xfId="0" applyFont="1" applyBorder="1" applyAlignment="1" applyProtection="1">
      <alignment horizontal="justify" vertical="center" wrapText="1"/>
    </xf>
    <xf numFmtId="0" fontId="13" fillId="0" borderId="6" xfId="0" applyFont="1" applyBorder="1" applyAlignment="1" applyProtection="1">
      <alignment horizontal="justify" vertical="center" wrapText="1"/>
    </xf>
    <xf numFmtId="1" fontId="10" fillId="0" borderId="6" xfId="1" applyNumberFormat="1" applyFont="1" applyFill="1" applyBorder="1" applyAlignment="1" applyProtection="1">
      <alignment horizontal="center" vertical="center"/>
    </xf>
    <xf numFmtId="1" fontId="10" fillId="0" borderId="6" xfId="1" applyNumberFormat="1" applyFont="1" applyFill="1" applyBorder="1" applyAlignment="1" applyProtection="1">
      <alignment horizontal="center" vertical="center"/>
      <protection locked="0"/>
    </xf>
    <xf numFmtId="1" fontId="10" fillId="0" borderId="6" xfId="1" applyNumberFormat="1" applyFont="1" applyFill="1" applyBorder="1" applyAlignment="1" applyProtection="1">
      <alignment horizontal="right" vertical="center"/>
      <protection locked="0"/>
    </xf>
    <xf numFmtId="0" fontId="11" fillId="0" borderId="1" xfId="2" applyFont="1" applyFill="1" applyBorder="1" applyAlignment="1" applyProtection="1">
      <alignment horizontal="justify" vertical="center" wrapText="1"/>
    </xf>
    <xf numFmtId="0" fontId="11" fillId="0" borderId="5" xfId="2" applyFont="1" applyFill="1" applyBorder="1" applyAlignment="1" applyProtection="1">
      <alignment horizontal="justify" vertical="center" wrapText="1"/>
    </xf>
    <xf numFmtId="0" fontId="13" fillId="0" borderId="7" xfId="2" applyFont="1" applyFill="1" applyBorder="1" applyAlignment="1" applyProtection="1">
      <alignment horizontal="justify" vertical="center" wrapText="1"/>
    </xf>
    <xf numFmtId="0" fontId="13" fillId="0" borderId="7" xfId="0" applyFont="1" applyBorder="1" applyAlignment="1" applyProtection="1">
      <alignment horizontal="justify" vertical="center"/>
    </xf>
    <xf numFmtId="0" fontId="13" fillId="0" borderId="6" xfId="0" applyFont="1" applyBorder="1" applyAlignment="1" applyProtection="1">
      <alignment horizontal="justify" vertical="center"/>
    </xf>
    <xf numFmtId="0" fontId="12"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right" vertical="center" wrapText="1"/>
      <protection locked="0"/>
    </xf>
    <xf numFmtId="0" fontId="11" fillId="3" borderId="1" xfId="0" applyFont="1" applyFill="1" applyBorder="1" applyAlignment="1" applyProtection="1">
      <alignment horizontal="justify" vertical="center"/>
    </xf>
    <xf numFmtId="0" fontId="10" fillId="3" borderId="1" xfId="0" applyFont="1" applyFill="1" applyBorder="1" applyAlignment="1" applyProtection="1">
      <alignment horizontal="center" vertical="center"/>
      <protection locked="0"/>
    </xf>
    <xf numFmtId="0" fontId="10" fillId="3" borderId="1" xfId="0" applyFont="1" applyFill="1" applyBorder="1" applyAlignment="1" applyProtection="1">
      <alignment horizontal="right" vertical="center"/>
      <protection locked="0"/>
    </xf>
    <xf numFmtId="0" fontId="13" fillId="3" borderId="5" xfId="0" applyFont="1" applyFill="1" applyBorder="1" applyAlignment="1" applyProtection="1">
      <alignment horizontal="justify" vertical="center"/>
    </xf>
    <xf numFmtId="0" fontId="10" fillId="3" borderId="5" xfId="0" applyFont="1" applyFill="1" applyBorder="1" applyAlignment="1" applyProtection="1">
      <alignment horizontal="center" vertical="center"/>
      <protection locked="0"/>
    </xf>
    <xf numFmtId="0" fontId="10" fillId="3" borderId="5" xfId="0" applyFont="1" applyFill="1" applyBorder="1" applyAlignment="1" applyProtection="1">
      <alignment horizontal="right" vertical="center"/>
      <protection locked="0"/>
    </xf>
    <xf numFmtId="0" fontId="13" fillId="3" borderId="7" xfId="0" applyFont="1" applyFill="1" applyBorder="1" applyAlignment="1" applyProtection="1">
      <alignment horizontal="justify" vertical="center"/>
    </xf>
    <xf numFmtId="0" fontId="10" fillId="3" borderId="7" xfId="0" applyFont="1" applyFill="1" applyBorder="1" applyAlignment="1" applyProtection="1">
      <alignment horizontal="center" vertical="center"/>
      <protection locked="0"/>
    </xf>
    <xf numFmtId="0" fontId="10" fillId="3" borderId="7" xfId="0" applyFont="1" applyFill="1" applyBorder="1" applyAlignment="1" applyProtection="1">
      <alignment horizontal="right" vertical="center"/>
      <protection locked="0"/>
    </xf>
    <xf numFmtId="0" fontId="13" fillId="3" borderId="6" xfId="0" applyFont="1" applyFill="1" applyBorder="1" applyAlignment="1" applyProtection="1">
      <alignment horizontal="justify" vertical="center"/>
    </xf>
    <xf numFmtId="0" fontId="10" fillId="3" borderId="6" xfId="0" applyFont="1" applyFill="1" applyBorder="1" applyAlignment="1" applyProtection="1">
      <alignment horizontal="center" vertical="center"/>
      <protection locked="0"/>
    </xf>
    <xf numFmtId="0" fontId="10" fillId="3" borderId="6" xfId="0" applyFont="1" applyFill="1" applyBorder="1" applyAlignment="1" applyProtection="1">
      <alignment horizontal="right" vertical="center"/>
      <protection locked="0"/>
    </xf>
    <xf numFmtId="0" fontId="11" fillId="0" borderId="1" xfId="0" applyFont="1" applyBorder="1" applyAlignment="1" applyProtection="1">
      <alignment horizontal="justify" vertical="center"/>
    </xf>
    <xf numFmtId="0" fontId="13" fillId="3" borderId="1" xfId="0" applyFont="1" applyFill="1" applyBorder="1" applyAlignment="1" applyProtection="1">
      <alignment horizontal="justify" vertical="center"/>
    </xf>
    <xf numFmtId="0" fontId="11" fillId="3" borderId="1" xfId="0" applyFont="1" applyFill="1" applyBorder="1" applyAlignment="1" applyProtection="1">
      <alignment horizontal="justify" vertical="center" wrapText="1"/>
    </xf>
    <xf numFmtId="0" fontId="10" fillId="3" borderId="1"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right" vertical="center" wrapText="1"/>
      <protection locked="0"/>
    </xf>
    <xf numFmtId="0" fontId="17" fillId="3" borderId="5" xfId="0" applyFont="1" applyFill="1" applyBorder="1" applyAlignment="1" applyProtection="1">
      <alignment horizontal="center" vertical="center"/>
    </xf>
    <xf numFmtId="0" fontId="17" fillId="3" borderId="5" xfId="0" applyFont="1" applyFill="1" applyBorder="1" applyAlignment="1" applyProtection="1">
      <alignment horizontal="center" vertical="center"/>
      <protection locked="0"/>
    </xf>
    <xf numFmtId="0" fontId="17" fillId="3" borderId="5" xfId="0" applyFont="1" applyFill="1" applyBorder="1" applyAlignment="1" applyProtection="1">
      <alignment horizontal="right" vertical="center"/>
      <protection locked="0"/>
    </xf>
    <xf numFmtId="0" fontId="17" fillId="3" borderId="6" xfId="0" applyFont="1" applyFill="1" applyBorder="1" applyAlignment="1" applyProtection="1">
      <alignment horizontal="center" vertical="center"/>
    </xf>
    <xf numFmtId="0" fontId="17" fillId="3" borderId="6" xfId="0" applyFont="1" applyFill="1" applyBorder="1" applyAlignment="1" applyProtection="1">
      <alignment horizontal="center" vertical="center"/>
      <protection locked="0"/>
    </xf>
    <xf numFmtId="0" fontId="17" fillId="3" borderId="6" xfId="0" applyFont="1" applyFill="1" applyBorder="1" applyAlignment="1" applyProtection="1">
      <alignment horizontal="right" vertical="center"/>
      <protection locked="0"/>
    </xf>
    <xf numFmtId="0" fontId="17" fillId="3" borderId="7" xfId="0" applyFont="1" applyFill="1" applyBorder="1" applyAlignment="1" applyProtection="1">
      <alignment horizontal="center" vertical="center"/>
    </xf>
    <xf numFmtId="0" fontId="17" fillId="3" borderId="7" xfId="0" applyFont="1" applyFill="1" applyBorder="1" applyAlignment="1" applyProtection="1">
      <alignment horizontal="center" vertical="center"/>
      <protection locked="0"/>
    </xf>
    <xf numFmtId="0" fontId="17" fillId="3" borderId="7" xfId="0" applyFont="1" applyFill="1" applyBorder="1" applyAlignment="1" applyProtection="1">
      <alignment horizontal="right" vertical="center"/>
      <protection locked="0"/>
    </xf>
    <xf numFmtId="0" fontId="18" fillId="3" borderId="1" xfId="0" applyFont="1" applyFill="1" applyBorder="1" applyAlignment="1" applyProtection="1">
      <alignment horizontal="center" vertical="center"/>
    </xf>
    <xf numFmtId="0" fontId="18" fillId="3" borderId="1" xfId="0" applyFont="1" applyFill="1" applyBorder="1" applyAlignment="1" applyProtection="1">
      <alignment horizontal="center" vertical="center"/>
      <protection locked="0"/>
    </xf>
    <xf numFmtId="0" fontId="18" fillId="3" borderId="1" xfId="0" applyFont="1" applyFill="1" applyBorder="1" applyAlignment="1" applyProtection="1">
      <alignment horizontal="right" vertical="center"/>
      <protection locked="0"/>
    </xf>
    <xf numFmtId="0" fontId="13" fillId="3" borderId="7" xfId="0" applyNumberFormat="1" applyFont="1" applyFill="1" applyBorder="1" applyAlignment="1" applyProtection="1">
      <alignment horizontal="justify" vertical="center"/>
    </xf>
    <xf numFmtId="0" fontId="10" fillId="3" borderId="7" xfId="0" applyNumberFormat="1" applyFont="1" applyFill="1" applyBorder="1" applyAlignment="1" applyProtection="1">
      <alignment horizontal="center" vertical="center"/>
    </xf>
    <xf numFmtId="0" fontId="10" fillId="3" borderId="7" xfId="0" applyNumberFormat="1" applyFont="1" applyFill="1" applyBorder="1" applyAlignment="1" applyProtection="1">
      <alignment horizontal="center" vertical="center"/>
      <protection locked="0"/>
    </xf>
    <xf numFmtId="0" fontId="10" fillId="3" borderId="7" xfId="0" applyNumberFormat="1" applyFont="1" applyFill="1" applyBorder="1" applyAlignment="1" applyProtection="1">
      <alignment horizontal="right" vertical="center"/>
      <protection locked="0"/>
    </xf>
    <xf numFmtId="4" fontId="10" fillId="3" borderId="1" xfId="0" applyNumberFormat="1" applyFont="1" applyFill="1" applyBorder="1" applyAlignment="1" applyProtection="1">
      <alignment horizontal="center" vertical="center"/>
    </xf>
    <xf numFmtId="4" fontId="10" fillId="3" borderId="1" xfId="0" applyNumberFormat="1" applyFont="1" applyFill="1" applyBorder="1" applyAlignment="1" applyProtection="1">
      <alignment horizontal="center" vertical="center"/>
      <protection locked="0"/>
    </xf>
    <xf numFmtId="4" fontId="10" fillId="3" borderId="1" xfId="0" applyNumberFormat="1" applyFont="1" applyFill="1" applyBorder="1" applyAlignment="1" applyProtection="1">
      <alignment horizontal="right" vertical="center"/>
      <protection locked="0"/>
    </xf>
    <xf numFmtId="0" fontId="13" fillId="3" borderId="1" xfId="0" applyFont="1" applyFill="1" applyBorder="1" applyAlignment="1" applyProtection="1">
      <alignment horizontal="center" vertical="center"/>
    </xf>
    <xf numFmtId="0" fontId="13" fillId="3" borderId="1" xfId="0" applyFont="1" applyFill="1" applyBorder="1" applyAlignment="1" applyProtection="1">
      <alignment horizontal="center" vertical="center"/>
      <protection locked="0"/>
    </xf>
    <xf numFmtId="0" fontId="13" fillId="3" borderId="1" xfId="0" applyFont="1" applyFill="1" applyBorder="1" applyAlignment="1" applyProtection="1">
      <alignment horizontal="right" vertical="center"/>
      <protection locked="0"/>
    </xf>
    <xf numFmtId="0" fontId="13" fillId="0" borderId="5" xfId="0" applyFont="1" applyFill="1" applyBorder="1" applyAlignment="1" applyProtection="1">
      <alignment horizontal="justify" vertical="center"/>
    </xf>
    <xf numFmtId="0" fontId="13" fillId="0" borderId="6" xfId="0" applyFont="1" applyFill="1" applyBorder="1" applyAlignment="1" applyProtection="1">
      <alignment horizontal="justify" vertical="center"/>
    </xf>
    <xf numFmtId="0" fontId="13" fillId="3" borderId="7" xfId="0" applyFont="1" applyFill="1" applyBorder="1" applyAlignment="1" applyProtection="1">
      <alignment horizontal="justify" vertical="center" wrapText="1"/>
    </xf>
    <xf numFmtId="0" fontId="13" fillId="3" borderId="5" xfId="0" applyFont="1" applyFill="1" applyBorder="1" applyAlignment="1" applyProtection="1">
      <alignment horizontal="justify" vertical="center" wrapText="1"/>
    </xf>
    <xf numFmtId="0" fontId="10" fillId="3" borderId="5" xfId="0"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wrapText="1"/>
      <protection locked="0"/>
    </xf>
    <xf numFmtId="0" fontId="10" fillId="3" borderId="5" xfId="0" applyFont="1" applyFill="1" applyBorder="1" applyAlignment="1" applyProtection="1">
      <alignment horizontal="right" vertical="center" wrapText="1"/>
      <protection locked="0"/>
    </xf>
    <xf numFmtId="0" fontId="10" fillId="3" borderId="7" xfId="0" applyFont="1" applyFill="1" applyBorder="1" applyAlignment="1" applyProtection="1">
      <alignment horizontal="center" vertical="center" wrapText="1"/>
    </xf>
    <xf numFmtId="0" fontId="10" fillId="3" borderId="7"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right" vertical="center" wrapText="1"/>
      <protection locked="0"/>
    </xf>
    <xf numFmtId="0" fontId="13" fillId="3" borderId="6" xfId="0" applyFont="1" applyFill="1" applyBorder="1" applyAlignment="1" applyProtection="1">
      <alignment horizontal="justify" vertical="center" wrapText="1"/>
    </xf>
    <xf numFmtId="0" fontId="10" fillId="3" borderId="6" xfId="0" applyFont="1" applyFill="1" applyBorder="1" applyAlignment="1" applyProtection="1">
      <alignment horizontal="center" vertical="center" wrapText="1"/>
    </xf>
    <xf numFmtId="0" fontId="10" fillId="3" borderId="6"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right" vertical="center" wrapText="1"/>
      <protection locked="0"/>
    </xf>
    <xf numFmtId="4" fontId="10" fillId="3" borderId="5" xfId="0" applyNumberFormat="1" applyFont="1" applyFill="1" applyBorder="1" applyAlignment="1" applyProtection="1">
      <alignment horizontal="center" vertical="center"/>
    </xf>
    <xf numFmtId="4" fontId="10" fillId="3" borderId="5" xfId="0" applyNumberFormat="1" applyFont="1" applyFill="1" applyBorder="1" applyAlignment="1" applyProtection="1">
      <alignment horizontal="center" vertical="center"/>
      <protection locked="0"/>
    </xf>
    <xf numFmtId="4" fontId="10" fillId="3" borderId="5" xfId="0" applyNumberFormat="1" applyFont="1" applyFill="1" applyBorder="1" applyAlignment="1" applyProtection="1">
      <alignment horizontal="right" vertical="center"/>
      <protection locked="0"/>
    </xf>
    <xf numFmtId="4" fontId="10" fillId="3" borderId="7" xfId="0" applyNumberFormat="1" applyFont="1" applyFill="1" applyBorder="1" applyAlignment="1" applyProtection="1">
      <alignment horizontal="center" vertical="center"/>
    </xf>
    <xf numFmtId="4" fontId="10" fillId="3" borderId="7" xfId="0" applyNumberFormat="1" applyFont="1" applyFill="1" applyBorder="1" applyAlignment="1" applyProtection="1">
      <alignment horizontal="center" vertical="center"/>
      <protection locked="0"/>
    </xf>
    <xf numFmtId="4" fontId="10" fillId="3" borderId="7" xfId="0" applyNumberFormat="1" applyFont="1" applyFill="1" applyBorder="1" applyAlignment="1" applyProtection="1">
      <alignment horizontal="right" vertical="center"/>
      <protection locked="0"/>
    </xf>
    <xf numFmtId="4" fontId="10" fillId="3" borderId="6" xfId="0" applyNumberFormat="1" applyFont="1" applyFill="1" applyBorder="1" applyAlignment="1" applyProtection="1">
      <alignment horizontal="center" vertical="center"/>
    </xf>
    <xf numFmtId="4" fontId="10" fillId="3" borderId="6" xfId="0" applyNumberFormat="1" applyFont="1" applyFill="1" applyBorder="1" applyAlignment="1" applyProtection="1">
      <alignment horizontal="center" vertical="center"/>
      <protection locked="0"/>
    </xf>
    <xf numFmtId="4" fontId="10" fillId="3" borderId="6" xfId="0" applyNumberFormat="1" applyFont="1" applyFill="1" applyBorder="1" applyAlignment="1" applyProtection="1">
      <alignment horizontal="right" vertical="center"/>
      <protection locked="0"/>
    </xf>
    <xf numFmtId="0" fontId="18" fillId="3" borderId="5" xfId="0" applyFont="1" applyFill="1" applyBorder="1" applyAlignment="1" applyProtection="1">
      <alignment horizontal="center" vertical="center"/>
    </xf>
    <xf numFmtId="0" fontId="18" fillId="3" borderId="5" xfId="0" applyFont="1" applyFill="1" applyBorder="1" applyAlignment="1" applyProtection="1">
      <alignment horizontal="center" vertical="center"/>
      <protection locked="0"/>
    </xf>
    <xf numFmtId="0" fontId="18" fillId="3" borderId="5" xfId="0" applyFont="1" applyFill="1" applyBorder="1" applyAlignment="1" applyProtection="1">
      <alignment horizontal="right" vertical="center"/>
      <protection locked="0"/>
    </xf>
    <xf numFmtId="0" fontId="18" fillId="3" borderId="7" xfId="0" applyFont="1" applyFill="1" applyBorder="1" applyAlignment="1" applyProtection="1">
      <alignment horizontal="center" vertical="center"/>
    </xf>
    <xf numFmtId="0" fontId="18" fillId="3" borderId="7" xfId="0" applyFont="1" applyFill="1" applyBorder="1" applyAlignment="1" applyProtection="1">
      <alignment horizontal="center" vertical="center"/>
      <protection locked="0"/>
    </xf>
    <xf numFmtId="0" fontId="18" fillId="3" borderId="7" xfId="0" applyFont="1" applyFill="1" applyBorder="1" applyAlignment="1" applyProtection="1">
      <alignment horizontal="right" vertical="center"/>
      <protection locked="0"/>
    </xf>
    <xf numFmtId="0" fontId="18" fillId="3" borderId="6" xfId="0" applyFont="1" applyFill="1" applyBorder="1" applyAlignment="1" applyProtection="1">
      <alignment horizontal="center" vertical="center"/>
    </xf>
    <xf numFmtId="0" fontId="18" fillId="3" borderId="6" xfId="0" applyFont="1" applyFill="1" applyBorder="1" applyAlignment="1" applyProtection="1">
      <alignment horizontal="center" vertical="center"/>
      <protection locked="0"/>
    </xf>
    <xf numFmtId="0" fontId="18" fillId="3" borderId="6" xfId="0" applyFont="1" applyFill="1" applyBorder="1" applyAlignment="1" applyProtection="1">
      <alignment horizontal="right" vertical="center"/>
      <protection locked="0"/>
    </xf>
    <xf numFmtId="0" fontId="11" fillId="3" borderId="5" xfId="0" applyFont="1" applyFill="1" applyBorder="1" applyAlignment="1" applyProtection="1">
      <alignment horizontal="justify" vertical="center" wrapText="1"/>
    </xf>
    <xf numFmtId="0" fontId="21" fillId="3" borderId="5" xfId="0" applyFont="1" applyFill="1" applyBorder="1" applyAlignment="1" applyProtection="1">
      <alignment horizontal="center" vertical="center"/>
    </xf>
    <xf numFmtId="0" fontId="21" fillId="3" borderId="5" xfId="0" applyFont="1" applyFill="1" applyBorder="1" applyAlignment="1" applyProtection="1">
      <alignment horizontal="center" vertical="center"/>
      <protection locked="0"/>
    </xf>
    <xf numFmtId="0" fontId="21" fillId="3" borderId="5" xfId="0" applyFont="1" applyFill="1" applyBorder="1" applyAlignment="1" applyProtection="1">
      <alignment horizontal="right" vertical="center"/>
      <protection locked="0"/>
    </xf>
    <xf numFmtId="0" fontId="11" fillId="3" borderId="7" xfId="0" applyFont="1" applyFill="1" applyBorder="1" applyAlignment="1" applyProtection="1">
      <alignment horizontal="justify" vertical="center" wrapText="1"/>
    </xf>
    <xf numFmtId="0" fontId="21" fillId="3" borderId="7" xfId="0" applyFont="1" applyFill="1" applyBorder="1" applyAlignment="1" applyProtection="1">
      <alignment horizontal="center" vertical="center"/>
    </xf>
    <xf numFmtId="0" fontId="21" fillId="3" borderId="7" xfId="0" applyFont="1" applyFill="1" applyBorder="1" applyAlignment="1" applyProtection="1">
      <alignment horizontal="center" vertical="center"/>
      <protection locked="0"/>
    </xf>
    <xf numFmtId="0" fontId="21" fillId="3" borderId="7" xfId="0" applyFont="1" applyFill="1" applyBorder="1" applyAlignment="1" applyProtection="1">
      <alignment horizontal="right" vertical="center"/>
      <protection locked="0"/>
    </xf>
    <xf numFmtId="0" fontId="11" fillId="3" borderId="6" xfId="0" applyFont="1" applyFill="1" applyBorder="1" applyAlignment="1" applyProtection="1">
      <alignment horizontal="justify" vertical="center"/>
    </xf>
    <xf numFmtId="0" fontId="21" fillId="3" borderId="6" xfId="0" applyFont="1" applyFill="1" applyBorder="1" applyAlignment="1" applyProtection="1">
      <alignment horizontal="center" vertical="center"/>
    </xf>
    <xf numFmtId="0" fontId="21" fillId="3" borderId="6" xfId="0" applyFont="1" applyFill="1" applyBorder="1" applyAlignment="1" applyProtection="1">
      <alignment horizontal="center" vertical="center"/>
      <protection locked="0"/>
    </xf>
    <xf numFmtId="0" fontId="21" fillId="3" borderId="6" xfId="0" applyFont="1" applyFill="1" applyBorder="1" applyAlignment="1" applyProtection="1">
      <alignment horizontal="right" vertical="center"/>
      <protection locked="0"/>
    </xf>
    <xf numFmtId="0" fontId="13" fillId="3" borderId="5" xfId="0" applyFont="1" applyFill="1" applyBorder="1" applyAlignment="1" applyProtection="1">
      <alignment horizontal="center" vertical="center" wrapText="1"/>
    </xf>
    <xf numFmtId="0" fontId="13" fillId="3" borderId="5" xfId="0" applyFont="1" applyFill="1" applyBorder="1" applyAlignment="1" applyProtection="1">
      <alignment horizontal="center" vertical="center" wrapText="1"/>
      <protection locked="0"/>
    </xf>
    <xf numFmtId="0" fontId="13" fillId="3" borderId="5" xfId="0" applyFont="1" applyFill="1" applyBorder="1" applyAlignment="1" applyProtection="1">
      <alignment horizontal="right" vertical="center" wrapText="1"/>
      <protection locked="0"/>
    </xf>
    <xf numFmtId="0" fontId="13" fillId="3" borderId="7" xfId="0" applyFont="1" applyFill="1" applyBorder="1" applyAlignment="1" applyProtection="1">
      <alignment horizontal="center" vertical="center" wrapText="1"/>
    </xf>
    <xf numFmtId="0" fontId="13" fillId="3" borderId="7" xfId="0" applyFont="1" applyFill="1" applyBorder="1" applyAlignment="1" applyProtection="1">
      <alignment horizontal="center" vertical="center" wrapText="1"/>
      <protection locked="0"/>
    </xf>
    <xf numFmtId="0" fontId="13" fillId="3" borderId="7" xfId="0" applyFont="1" applyFill="1" applyBorder="1" applyAlignment="1" applyProtection="1">
      <alignment horizontal="right" vertical="center" wrapText="1"/>
      <protection locked="0"/>
    </xf>
    <xf numFmtId="0" fontId="13" fillId="3" borderId="6" xfId="0" applyFont="1" applyFill="1" applyBorder="1" applyAlignment="1" applyProtection="1">
      <alignment horizontal="center" vertical="center" wrapText="1"/>
    </xf>
    <xf numFmtId="0" fontId="13" fillId="3" borderId="6" xfId="0" applyFont="1" applyFill="1" applyBorder="1" applyAlignment="1" applyProtection="1">
      <alignment horizontal="center" vertical="center" wrapText="1"/>
      <protection locked="0"/>
    </xf>
    <xf numFmtId="0" fontId="13" fillId="3" borderId="6" xfId="0" applyFont="1" applyFill="1" applyBorder="1" applyAlignment="1" applyProtection="1">
      <alignment horizontal="right" vertical="center" wrapText="1"/>
      <protection locked="0"/>
    </xf>
    <xf numFmtId="0" fontId="18" fillId="0" borderId="1" xfId="0" applyFont="1" applyFill="1" applyBorder="1" applyAlignment="1" applyProtection="1">
      <alignment horizontal="center" vertical="center"/>
    </xf>
    <xf numFmtId="0" fontId="11" fillId="0" borderId="5" xfId="0" applyFont="1" applyFill="1" applyBorder="1" applyAlignment="1" applyProtection="1">
      <alignment horizontal="justify" vertical="center"/>
    </xf>
    <xf numFmtId="0" fontId="17" fillId="3" borderId="1" xfId="0" applyFont="1" applyFill="1" applyBorder="1" applyAlignment="1" applyProtection="1">
      <alignment horizontal="center" vertical="center"/>
    </xf>
    <xf numFmtId="0" fontId="17" fillId="3"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right" vertical="center"/>
      <protection locked="0"/>
    </xf>
    <xf numFmtId="0" fontId="13" fillId="0" borderId="5" xfId="0" applyFont="1" applyBorder="1" applyAlignment="1" applyProtection="1">
      <alignment horizontal="justify" vertical="center"/>
    </xf>
    <xf numFmtId="0" fontId="13" fillId="3" borderId="6" xfId="0" applyNumberFormat="1" applyFont="1" applyFill="1" applyBorder="1" applyAlignment="1" applyProtection="1">
      <alignment horizontal="justify" vertical="center"/>
    </xf>
    <xf numFmtId="0" fontId="22" fillId="3" borderId="7" xfId="0" applyFont="1" applyFill="1" applyBorder="1" applyAlignment="1" applyProtection="1">
      <alignment horizontal="center" vertical="center"/>
    </xf>
    <xf numFmtId="0" fontId="22" fillId="3" borderId="7" xfId="0" applyFont="1" applyFill="1" applyBorder="1" applyAlignment="1" applyProtection="1">
      <alignment horizontal="center" vertical="center"/>
      <protection locked="0"/>
    </xf>
    <xf numFmtId="0" fontId="22" fillId="3" borderId="7" xfId="0" applyFont="1" applyFill="1" applyBorder="1" applyAlignment="1" applyProtection="1">
      <alignment horizontal="right" vertical="center"/>
      <protection locked="0"/>
    </xf>
    <xf numFmtId="0" fontId="13" fillId="3" borderId="5" xfId="0" applyFont="1" applyFill="1" applyBorder="1" applyAlignment="1" applyProtection="1">
      <alignment horizontal="center" vertical="center"/>
    </xf>
    <xf numFmtId="0" fontId="13" fillId="3" borderId="5" xfId="0" applyFont="1" applyFill="1" applyBorder="1" applyAlignment="1" applyProtection="1">
      <alignment horizontal="center" vertical="center"/>
      <protection locked="0"/>
    </xf>
    <xf numFmtId="0" fontId="13" fillId="3" borderId="5" xfId="0" applyFont="1" applyFill="1" applyBorder="1" applyAlignment="1" applyProtection="1">
      <alignment horizontal="right" vertical="center"/>
      <protection locked="0"/>
    </xf>
    <xf numFmtId="0" fontId="23" fillId="3" borderId="5" xfId="0" applyFont="1" applyFill="1" applyBorder="1" applyAlignment="1" applyProtection="1">
      <alignment horizontal="center" vertical="center"/>
    </xf>
    <xf numFmtId="0" fontId="23" fillId="3" borderId="5" xfId="0" applyFont="1" applyFill="1" applyBorder="1" applyAlignment="1" applyProtection="1">
      <alignment horizontal="center" vertical="center"/>
      <protection locked="0"/>
    </xf>
    <xf numFmtId="0" fontId="23" fillId="3" borderId="5" xfId="0" applyFont="1" applyFill="1" applyBorder="1" applyAlignment="1" applyProtection="1">
      <alignment horizontal="right" vertical="center"/>
      <protection locked="0"/>
    </xf>
    <xf numFmtId="0" fontId="13" fillId="3" borderId="7" xfId="0" applyFont="1" applyFill="1" applyBorder="1" applyAlignment="1" applyProtection="1">
      <alignment horizontal="center" vertical="center"/>
    </xf>
    <xf numFmtId="0" fontId="13" fillId="3" borderId="7" xfId="0" applyFont="1" applyFill="1" applyBorder="1" applyAlignment="1" applyProtection="1">
      <alignment horizontal="center" vertical="center"/>
      <protection locked="0"/>
    </xf>
    <xf numFmtId="0" fontId="13" fillId="3" borderId="7" xfId="0" applyFont="1" applyFill="1" applyBorder="1" applyAlignment="1" applyProtection="1">
      <alignment horizontal="right" vertical="center"/>
      <protection locked="0"/>
    </xf>
    <xf numFmtId="0" fontId="19" fillId="3" borderId="6" xfId="0" applyFont="1" applyFill="1" applyBorder="1" applyAlignment="1" applyProtection="1">
      <alignment horizontal="justify" vertical="center"/>
    </xf>
    <xf numFmtId="0" fontId="20" fillId="3" borderId="6" xfId="0" applyFont="1" applyFill="1" applyBorder="1" applyAlignment="1" applyProtection="1">
      <alignment horizontal="center" vertical="center"/>
    </xf>
    <xf numFmtId="0" fontId="20" fillId="3" borderId="6" xfId="0" applyFont="1" applyFill="1" applyBorder="1" applyAlignment="1" applyProtection="1">
      <alignment horizontal="center" vertical="center"/>
      <protection locked="0"/>
    </xf>
    <xf numFmtId="0" fontId="20" fillId="3" borderId="6" xfId="0" applyFont="1" applyFill="1" applyBorder="1" applyAlignment="1" applyProtection="1">
      <alignment horizontal="right" vertical="center"/>
      <protection locked="0"/>
    </xf>
    <xf numFmtId="0" fontId="13" fillId="3" borderId="1" xfId="0" applyNumberFormat="1" applyFont="1" applyFill="1" applyBorder="1" applyAlignment="1" applyProtection="1">
      <alignment horizontal="justify" vertical="center" wrapText="1"/>
    </xf>
    <xf numFmtId="0" fontId="13" fillId="3" borderId="1" xfId="0" applyNumberFormat="1" applyFont="1" applyFill="1" applyBorder="1" applyAlignment="1" applyProtection="1">
      <alignment horizontal="center" vertical="center" wrapText="1"/>
    </xf>
    <xf numFmtId="0" fontId="13" fillId="3" borderId="1" xfId="0" applyNumberFormat="1" applyFont="1" applyFill="1" applyBorder="1" applyAlignment="1" applyProtection="1">
      <alignment horizontal="center" vertical="center" wrapText="1"/>
      <protection locked="0"/>
    </xf>
    <xf numFmtId="0" fontId="13" fillId="3" borderId="1" xfId="0" applyNumberFormat="1" applyFont="1" applyFill="1" applyBorder="1" applyAlignment="1" applyProtection="1">
      <alignment horizontal="right" vertical="center" wrapText="1"/>
      <protection locked="0"/>
    </xf>
    <xf numFmtId="0" fontId="13" fillId="3" borderId="5" xfId="0" applyNumberFormat="1" applyFont="1" applyFill="1" applyBorder="1" applyAlignment="1" applyProtection="1">
      <alignment horizontal="justify" vertical="center"/>
    </xf>
    <xf numFmtId="0" fontId="13" fillId="4" borderId="7" xfId="0" applyFont="1" applyFill="1" applyBorder="1" applyAlignment="1" applyProtection="1">
      <alignment horizontal="justify" vertical="center"/>
    </xf>
    <xf numFmtId="0" fontId="10" fillId="0" borderId="1" xfId="0" applyFont="1" applyBorder="1" applyAlignment="1" applyProtection="1">
      <alignment horizontal="center" vertical="center"/>
    </xf>
    <xf numFmtId="49" fontId="12" fillId="0" borderId="1" xfId="1" applyNumberFormat="1" applyFont="1" applyBorder="1" applyAlignment="1" applyProtection="1">
      <alignment horizontal="center" vertical="center"/>
    </xf>
    <xf numFmtId="49" fontId="12" fillId="0" borderId="1" xfId="1" applyNumberFormat="1" applyFont="1" applyBorder="1" applyAlignment="1" applyProtection="1">
      <alignment horizontal="center" vertical="center"/>
      <protection locked="0"/>
    </xf>
    <xf numFmtId="49" fontId="12" fillId="0" borderId="1" xfId="1" applyNumberFormat="1" applyFont="1" applyBorder="1" applyAlignment="1" applyProtection="1">
      <alignment horizontal="right" vertical="center"/>
      <protection locked="0"/>
    </xf>
    <xf numFmtId="49" fontId="12" fillId="0" borderId="5" xfId="1" applyNumberFormat="1" applyFont="1" applyBorder="1" applyAlignment="1" applyProtection="1">
      <alignment horizontal="center" vertical="center"/>
    </xf>
    <xf numFmtId="49" fontId="12" fillId="0" borderId="5" xfId="1" applyNumberFormat="1" applyFont="1" applyBorder="1" applyAlignment="1" applyProtection="1">
      <alignment horizontal="center" vertical="center"/>
      <protection locked="0"/>
    </xf>
    <xf numFmtId="49" fontId="12" fillId="0" borderId="5" xfId="1" applyNumberFormat="1" applyFont="1" applyBorder="1" applyAlignment="1" applyProtection="1">
      <alignment horizontal="right" vertical="center"/>
      <protection locked="0"/>
    </xf>
    <xf numFmtId="49" fontId="12" fillId="0" borderId="7" xfId="1" applyNumberFormat="1" applyFont="1" applyBorder="1" applyAlignment="1" applyProtection="1">
      <alignment horizontal="center" vertical="center"/>
    </xf>
    <xf numFmtId="49" fontId="12" fillId="0" borderId="7" xfId="1" applyNumberFormat="1" applyFont="1" applyBorder="1" applyAlignment="1" applyProtection="1">
      <alignment horizontal="center" vertical="center"/>
      <protection locked="0"/>
    </xf>
    <xf numFmtId="49" fontId="12" fillId="0" borderId="7" xfId="1" applyNumberFormat="1" applyFont="1" applyBorder="1" applyAlignment="1" applyProtection="1">
      <alignment horizontal="right" vertical="center"/>
      <protection locked="0"/>
    </xf>
    <xf numFmtId="49" fontId="12" fillId="0" borderId="6" xfId="1" applyNumberFormat="1" applyFont="1" applyBorder="1" applyAlignment="1" applyProtection="1">
      <alignment horizontal="center" vertical="center"/>
    </xf>
    <xf numFmtId="49" fontId="12" fillId="0" borderId="6" xfId="1" applyNumberFormat="1" applyFont="1" applyBorder="1" applyAlignment="1" applyProtection="1">
      <alignment horizontal="center" vertical="center"/>
      <protection locked="0"/>
    </xf>
    <xf numFmtId="49" fontId="12" fillId="0" borderId="6" xfId="1" applyNumberFormat="1" applyFont="1" applyBorder="1" applyAlignment="1" applyProtection="1">
      <alignment horizontal="right" vertical="center"/>
      <protection locked="0"/>
    </xf>
    <xf numFmtId="0" fontId="12" fillId="0" borderId="5" xfId="0" applyFont="1" applyBorder="1" applyAlignment="1" applyProtection="1">
      <alignment horizontal="center" vertical="center"/>
    </xf>
    <xf numFmtId="0" fontId="12" fillId="0" borderId="5" xfId="0" applyFont="1" applyBorder="1" applyAlignment="1" applyProtection="1">
      <alignment horizontal="center" vertical="center"/>
      <protection locked="0"/>
    </xf>
    <xf numFmtId="0" fontId="12" fillId="0" borderId="5" xfId="0" applyFont="1" applyBorder="1" applyAlignment="1" applyProtection="1">
      <alignment horizontal="right" vertical="center"/>
      <protection locked="0"/>
    </xf>
    <xf numFmtId="0" fontId="12" fillId="0" borderId="7" xfId="0" applyFont="1" applyBorder="1" applyAlignment="1" applyProtection="1">
      <alignment horizontal="center" vertical="center"/>
    </xf>
    <xf numFmtId="0" fontId="12" fillId="0" borderId="7" xfId="0" applyFont="1" applyBorder="1" applyAlignment="1" applyProtection="1">
      <alignment horizontal="center" vertical="center"/>
      <protection locked="0"/>
    </xf>
    <xf numFmtId="0" fontId="12" fillId="0" borderId="7" xfId="0" applyFont="1" applyBorder="1" applyAlignment="1" applyProtection="1">
      <alignment horizontal="right" vertical="center"/>
      <protection locked="0"/>
    </xf>
    <xf numFmtId="0" fontId="12" fillId="0" borderId="6" xfId="0" applyFont="1" applyBorder="1" applyAlignment="1" applyProtection="1">
      <alignment horizontal="center" vertical="center"/>
    </xf>
    <xf numFmtId="0" fontId="12" fillId="0" borderId="6" xfId="0" applyFont="1" applyBorder="1" applyAlignment="1" applyProtection="1">
      <alignment horizontal="center" vertical="center"/>
      <protection locked="0"/>
    </xf>
    <xf numFmtId="0" fontId="12" fillId="0" borderId="6" xfId="0" applyFont="1" applyBorder="1" applyAlignment="1" applyProtection="1">
      <alignment horizontal="right" vertical="center"/>
      <protection locked="0"/>
    </xf>
    <xf numFmtId="0" fontId="11" fillId="0" borderId="1" xfId="0" applyFont="1" applyBorder="1" applyAlignment="1" applyProtection="1">
      <alignment horizontal="justify" vertical="center" wrapText="1"/>
    </xf>
    <xf numFmtId="0" fontId="12" fillId="0" borderId="1" xfId="0" applyFont="1" applyBorder="1" applyAlignment="1" applyProtection="1">
      <alignment horizontal="center" vertical="center"/>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right" vertical="center"/>
      <protection locked="0"/>
    </xf>
    <xf numFmtId="0" fontId="13" fillId="0" borderId="5" xfId="0" applyNumberFormat="1" applyFont="1" applyBorder="1" applyAlignment="1" applyProtection="1">
      <alignment horizontal="justify" vertical="center"/>
    </xf>
    <xf numFmtId="0" fontId="13" fillId="0" borderId="7" xfId="0" applyNumberFormat="1" applyFont="1" applyBorder="1" applyAlignment="1" applyProtection="1">
      <alignment horizontal="justify" vertical="center"/>
    </xf>
    <xf numFmtId="0" fontId="13" fillId="0" borderId="1" xfId="0" applyFont="1" applyBorder="1" applyAlignment="1" applyProtection="1">
      <alignment horizontal="justify" vertical="center"/>
    </xf>
    <xf numFmtId="0" fontId="12" fillId="3" borderId="1" xfId="0" applyFont="1" applyFill="1" applyBorder="1" applyAlignment="1" applyProtection="1">
      <alignment horizontal="center" vertical="center"/>
    </xf>
    <xf numFmtId="0" fontId="12" fillId="3" borderId="1" xfId="0" applyFont="1" applyFill="1" applyBorder="1" applyAlignment="1" applyProtection="1">
      <alignment horizontal="center" vertical="center"/>
      <protection locked="0"/>
    </xf>
    <xf numFmtId="0" fontId="12" fillId="3" borderId="1" xfId="0" applyFont="1" applyFill="1" applyBorder="1" applyAlignment="1" applyProtection="1">
      <alignment horizontal="right" vertical="center"/>
      <protection locked="0"/>
    </xf>
    <xf numFmtId="0" fontId="11" fillId="0" borderId="5" xfId="0" applyFont="1" applyBorder="1" applyAlignment="1" applyProtection="1">
      <alignment horizontal="justify" vertical="center"/>
    </xf>
    <xf numFmtId="0" fontId="12" fillId="3" borderId="5" xfId="0" applyFont="1" applyFill="1" applyBorder="1" applyAlignment="1" applyProtection="1">
      <alignment horizontal="center" vertical="center"/>
    </xf>
    <xf numFmtId="0" fontId="12" fillId="3" borderId="5" xfId="0" applyFont="1" applyFill="1" applyBorder="1" applyAlignment="1" applyProtection="1">
      <alignment horizontal="center" vertical="center"/>
      <protection locked="0"/>
    </xf>
    <xf numFmtId="0" fontId="12" fillId="3" borderId="5" xfId="0" applyFont="1" applyFill="1" applyBorder="1" applyAlignment="1" applyProtection="1">
      <alignment horizontal="right" vertical="center"/>
      <protection locked="0"/>
    </xf>
    <xf numFmtId="0" fontId="12" fillId="3" borderId="7" xfId="0" applyFont="1" applyFill="1" applyBorder="1" applyAlignment="1" applyProtection="1">
      <alignment horizontal="center" vertical="center"/>
    </xf>
    <xf numFmtId="0" fontId="12" fillId="3" borderId="7" xfId="0" applyFont="1" applyFill="1" applyBorder="1" applyAlignment="1" applyProtection="1">
      <alignment horizontal="center" vertical="center"/>
      <protection locked="0"/>
    </xf>
    <xf numFmtId="0" fontId="12" fillId="3" borderId="7" xfId="0" applyFont="1" applyFill="1" applyBorder="1" applyAlignment="1" applyProtection="1">
      <alignment horizontal="right" vertical="center"/>
      <protection locked="0"/>
    </xf>
    <xf numFmtId="0" fontId="12" fillId="3" borderId="6" xfId="0" applyFont="1" applyFill="1" applyBorder="1" applyAlignment="1" applyProtection="1">
      <alignment horizontal="center" vertical="center"/>
    </xf>
    <xf numFmtId="0" fontId="12" fillId="3" borderId="6" xfId="0" applyFont="1" applyFill="1" applyBorder="1" applyAlignment="1" applyProtection="1">
      <alignment horizontal="center" vertical="center"/>
      <protection locked="0"/>
    </xf>
    <xf numFmtId="0" fontId="12" fillId="3" borderId="6" xfId="0" applyFont="1" applyFill="1" applyBorder="1" applyAlignment="1" applyProtection="1">
      <alignment horizontal="right" vertical="center"/>
      <protection locked="0"/>
    </xf>
    <xf numFmtId="0" fontId="11" fillId="0" borderId="6" xfId="0" applyFont="1" applyBorder="1" applyAlignment="1" applyProtection="1">
      <alignment horizontal="justify" vertical="center" wrapText="1"/>
    </xf>
    <xf numFmtId="0" fontId="13" fillId="0" borderId="1" xfId="0" applyFont="1" applyBorder="1" applyAlignment="1" applyProtection="1">
      <alignment horizontal="justify" vertical="center" wrapText="1"/>
    </xf>
    <xf numFmtId="0" fontId="13" fillId="3" borderId="6" xfId="0" applyFont="1" applyFill="1" applyBorder="1" applyAlignment="1" applyProtection="1">
      <alignment horizontal="center" vertical="center"/>
    </xf>
    <xf numFmtId="0" fontId="13" fillId="3" borderId="6" xfId="0" applyFont="1" applyFill="1" applyBorder="1" applyAlignment="1" applyProtection="1">
      <alignment horizontal="center" vertical="center"/>
      <protection locked="0"/>
    </xf>
    <xf numFmtId="0" fontId="13" fillId="3" borderId="6" xfId="0" applyFont="1" applyFill="1" applyBorder="1" applyAlignment="1" applyProtection="1">
      <alignment horizontal="right" vertical="center"/>
      <protection locked="0"/>
    </xf>
    <xf numFmtId="0" fontId="24" fillId="3" borderId="1" xfId="0" applyFont="1" applyFill="1" applyBorder="1" applyAlignment="1" applyProtection="1">
      <alignment horizontal="center" vertical="center"/>
    </xf>
    <xf numFmtId="0" fontId="24"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right" vertical="center"/>
      <protection locked="0"/>
    </xf>
    <xf numFmtId="0" fontId="10" fillId="3" borderId="0" xfId="0" applyFont="1" applyFill="1" applyAlignment="1" applyProtection="1">
      <alignment horizontal="center" vertical="center"/>
    </xf>
    <xf numFmtId="0" fontId="13" fillId="3" borderId="0" xfId="0" applyFont="1" applyFill="1" applyAlignment="1" applyProtection="1">
      <alignment horizontal="justify" vertical="center"/>
    </xf>
    <xf numFmtId="0" fontId="12" fillId="3" borderId="0" xfId="0" applyFont="1" applyFill="1" applyAlignment="1" applyProtection="1">
      <alignment horizontal="center" vertical="center"/>
    </xf>
    <xf numFmtId="0" fontId="12" fillId="3" borderId="0" xfId="0" applyFont="1" applyFill="1" applyAlignment="1" applyProtection="1">
      <alignment horizontal="center" vertical="center"/>
      <protection locked="0"/>
    </xf>
    <xf numFmtId="0" fontId="12" fillId="3" borderId="0" xfId="0" applyFont="1" applyFill="1" applyAlignment="1" applyProtection="1">
      <alignment horizontal="right" vertical="center"/>
      <protection locked="0"/>
    </xf>
    <xf numFmtId="0" fontId="12" fillId="0" borderId="0" xfId="0" applyFont="1" applyAlignment="1" applyProtection="1">
      <alignment horizontal="right" vertical="center"/>
      <protection locked="0"/>
    </xf>
    <xf numFmtId="0" fontId="0" fillId="0" borderId="0" xfId="0" applyAlignment="1">
      <alignment horizontal="justify" vertical="center"/>
    </xf>
    <xf numFmtId="0" fontId="25" fillId="3" borderId="0" xfId="0" applyFont="1" applyFill="1" applyAlignment="1" applyProtection="1">
      <alignment horizontal="justify" vertical="center"/>
    </xf>
    <xf numFmtId="0" fontId="25" fillId="3" borderId="0" xfId="0" applyFont="1" applyFill="1" applyAlignment="1" applyProtection="1">
      <alignment horizontal="justify"/>
    </xf>
    <xf numFmtId="0" fontId="0" fillId="0" borderId="0" xfId="0" applyFont="1"/>
    <xf numFmtId="0" fontId="4" fillId="3" borderId="2"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14" fillId="5" borderId="2" xfId="0" applyFont="1" applyFill="1" applyBorder="1" applyAlignment="1" applyProtection="1">
      <alignment horizontal="center" vertical="center"/>
    </xf>
    <xf numFmtId="0" fontId="14" fillId="5" borderId="3" xfId="0" applyFont="1" applyFill="1" applyBorder="1" applyAlignment="1" applyProtection="1">
      <alignment horizontal="center" vertical="center"/>
    </xf>
    <xf numFmtId="0" fontId="14" fillId="5" borderId="4"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8" fillId="2" borderId="1"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xf>
    <xf numFmtId="0" fontId="14" fillId="2" borderId="3" xfId="0" applyFont="1" applyFill="1" applyBorder="1" applyAlignment="1" applyProtection="1">
      <alignment horizontal="center" vertical="center"/>
    </xf>
    <xf numFmtId="0" fontId="14" fillId="2" borderId="4"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4" fillId="2" borderId="2"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9" fillId="2" borderId="2"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15" fillId="2" borderId="2" xfId="0" applyFont="1" applyFill="1" applyBorder="1" applyAlignment="1" applyProtection="1">
      <alignment horizontal="center" vertical="center" wrapText="1"/>
    </xf>
    <xf numFmtId="0" fontId="15" fillId="2" borderId="3" xfId="0" applyFont="1" applyFill="1" applyBorder="1" applyAlignment="1" applyProtection="1">
      <alignment horizontal="center" vertical="center" wrapText="1"/>
    </xf>
    <xf numFmtId="0" fontId="15" fillId="2" borderId="4" xfId="0" applyFont="1" applyFill="1" applyBorder="1" applyAlignment="1" applyProtection="1">
      <alignment horizontal="center" vertical="center" wrapText="1"/>
    </xf>
    <xf numFmtId="0" fontId="3" fillId="0" borderId="0" xfId="0" applyFont="1" applyAlignment="1">
      <alignment horizontal="center"/>
    </xf>
    <xf numFmtId="0" fontId="4" fillId="2" borderId="1"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2" borderId="4" xfId="0" applyFont="1" applyFill="1" applyBorder="1" applyAlignment="1" applyProtection="1">
      <alignment horizontal="center" vertical="center"/>
    </xf>
  </cellXfs>
  <cellStyles count="3">
    <cellStyle name="Millares" xfId="1" builtinId="3"/>
    <cellStyle name="Normal" xfId="0" builtinId="0"/>
    <cellStyle name="Normal 2" xfId="2"/>
  </cellStyles>
  <dxfs count="6">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hyperlink" Target="http://www.enasco.com/product/SB10234G"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15</xdr:row>
      <xdr:rowOff>0</xdr:rowOff>
    </xdr:from>
    <xdr:to>
      <xdr:col>1</xdr:col>
      <xdr:colOff>857250</xdr:colOff>
      <xdr:row>15</xdr:row>
      <xdr:rowOff>161925</xdr:rowOff>
    </xdr:to>
    <xdr:pic>
      <xdr:nvPicPr>
        <xdr:cNvPr id="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842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15</xdr:row>
      <xdr:rowOff>0</xdr:rowOff>
    </xdr:from>
    <xdr:to>
      <xdr:col>1</xdr:col>
      <xdr:colOff>857250</xdr:colOff>
      <xdr:row>16</xdr:row>
      <xdr:rowOff>9525</xdr:rowOff>
    </xdr:to>
    <xdr:pic>
      <xdr:nvPicPr>
        <xdr:cNvPr id="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84201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15</xdr:row>
      <xdr:rowOff>0</xdr:rowOff>
    </xdr:from>
    <xdr:to>
      <xdr:col>1</xdr:col>
      <xdr:colOff>857250</xdr:colOff>
      <xdr:row>16</xdr:row>
      <xdr:rowOff>9525</xdr:rowOff>
    </xdr:to>
    <xdr:pic>
      <xdr:nvPicPr>
        <xdr:cNvPr id="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84201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15</xdr:row>
      <xdr:rowOff>0</xdr:rowOff>
    </xdr:from>
    <xdr:to>
      <xdr:col>1</xdr:col>
      <xdr:colOff>857250</xdr:colOff>
      <xdr:row>16</xdr:row>
      <xdr:rowOff>9525</xdr:rowOff>
    </xdr:to>
    <xdr:pic>
      <xdr:nvPicPr>
        <xdr:cNvPr id="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84201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15</xdr:row>
      <xdr:rowOff>0</xdr:rowOff>
    </xdr:from>
    <xdr:to>
      <xdr:col>1</xdr:col>
      <xdr:colOff>857250</xdr:colOff>
      <xdr:row>16</xdr:row>
      <xdr:rowOff>9525</xdr:rowOff>
    </xdr:to>
    <xdr:pic>
      <xdr:nvPicPr>
        <xdr:cNvPr id="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84201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15</xdr:row>
      <xdr:rowOff>0</xdr:rowOff>
    </xdr:from>
    <xdr:to>
      <xdr:col>1</xdr:col>
      <xdr:colOff>857250</xdr:colOff>
      <xdr:row>16</xdr:row>
      <xdr:rowOff>9525</xdr:rowOff>
    </xdr:to>
    <xdr:pic>
      <xdr:nvPicPr>
        <xdr:cNvPr id="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84201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15</xdr:row>
      <xdr:rowOff>0</xdr:rowOff>
    </xdr:from>
    <xdr:to>
      <xdr:col>1</xdr:col>
      <xdr:colOff>857250</xdr:colOff>
      <xdr:row>16</xdr:row>
      <xdr:rowOff>9525</xdr:rowOff>
    </xdr:to>
    <xdr:pic>
      <xdr:nvPicPr>
        <xdr:cNvPr id="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84201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15</xdr:row>
      <xdr:rowOff>0</xdr:rowOff>
    </xdr:from>
    <xdr:to>
      <xdr:col>1</xdr:col>
      <xdr:colOff>857250</xdr:colOff>
      <xdr:row>16</xdr:row>
      <xdr:rowOff>9525</xdr:rowOff>
    </xdr:to>
    <xdr:pic>
      <xdr:nvPicPr>
        <xdr:cNvPr id="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84201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1571625</xdr:colOff>
      <xdr:row>15</xdr:row>
      <xdr:rowOff>0</xdr:rowOff>
    </xdr:from>
    <xdr:to>
      <xdr:col>1</xdr:col>
      <xdr:colOff>1571625</xdr:colOff>
      <xdr:row>16</xdr:row>
      <xdr:rowOff>9525</xdr:rowOff>
    </xdr:to>
    <xdr:pic>
      <xdr:nvPicPr>
        <xdr:cNvPr id="10"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84201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15</xdr:row>
      <xdr:rowOff>0</xdr:rowOff>
    </xdr:from>
    <xdr:to>
      <xdr:col>1</xdr:col>
      <xdr:colOff>1047750</xdr:colOff>
      <xdr:row>16</xdr:row>
      <xdr:rowOff>9525</xdr:rowOff>
    </xdr:to>
    <xdr:pic>
      <xdr:nvPicPr>
        <xdr:cNvPr id="11"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84201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15</xdr:row>
      <xdr:rowOff>0</xdr:rowOff>
    </xdr:from>
    <xdr:to>
      <xdr:col>1</xdr:col>
      <xdr:colOff>1571625</xdr:colOff>
      <xdr:row>16</xdr:row>
      <xdr:rowOff>9525</xdr:rowOff>
    </xdr:to>
    <xdr:pic>
      <xdr:nvPicPr>
        <xdr:cNvPr id="12"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84201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15</xdr:row>
      <xdr:rowOff>0</xdr:rowOff>
    </xdr:from>
    <xdr:to>
      <xdr:col>1</xdr:col>
      <xdr:colOff>1047750</xdr:colOff>
      <xdr:row>16</xdr:row>
      <xdr:rowOff>9525</xdr:rowOff>
    </xdr:to>
    <xdr:pic>
      <xdr:nvPicPr>
        <xdr:cNvPr id="13"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84201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15</xdr:row>
      <xdr:rowOff>0</xdr:rowOff>
    </xdr:from>
    <xdr:to>
      <xdr:col>1</xdr:col>
      <xdr:colOff>1571625</xdr:colOff>
      <xdr:row>16</xdr:row>
      <xdr:rowOff>9525</xdr:rowOff>
    </xdr:to>
    <xdr:pic>
      <xdr:nvPicPr>
        <xdr:cNvPr id="14"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84201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15</xdr:row>
      <xdr:rowOff>0</xdr:rowOff>
    </xdr:from>
    <xdr:to>
      <xdr:col>1</xdr:col>
      <xdr:colOff>1047750</xdr:colOff>
      <xdr:row>16</xdr:row>
      <xdr:rowOff>9525</xdr:rowOff>
    </xdr:to>
    <xdr:pic>
      <xdr:nvPicPr>
        <xdr:cNvPr id="15"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84201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15</xdr:row>
      <xdr:rowOff>0</xdr:rowOff>
    </xdr:from>
    <xdr:to>
      <xdr:col>1</xdr:col>
      <xdr:colOff>1571625</xdr:colOff>
      <xdr:row>16</xdr:row>
      <xdr:rowOff>9525</xdr:rowOff>
    </xdr:to>
    <xdr:pic>
      <xdr:nvPicPr>
        <xdr:cNvPr id="16"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84201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15</xdr:row>
      <xdr:rowOff>0</xdr:rowOff>
    </xdr:from>
    <xdr:to>
      <xdr:col>1</xdr:col>
      <xdr:colOff>1047750</xdr:colOff>
      <xdr:row>16</xdr:row>
      <xdr:rowOff>9525</xdr:rowOff>
    </xdr:to>
    <xdr:pic>
      <xdr:nvPicPr>
        <xdr:cNvPr id="17"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84201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15</xdr:row>
      <xdr:rowOff>0</xdr:rowOff>
    </xdr:from>
    <xdr:to>
      <xdr:col>1</xdr:col>
      <xdr:colOff>1571625</xdr:colOff>
      <xdr:row>16</xdr:row>
      <xdr:rowOff>9525</xdr:rowOff>
    </xdr:to>
    <xdr:pic>
      <xdr:nvPicPr>
        <xdr:cNvPr id="18"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84201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15</xdr:row>
      <xdr:rowOff>0</xdr:rowOff>
    </xdr:from>
    <xdr:to>
      <xdr:col>1</xdr:col>
      <xdr:colOff>1047750</xdr:colOff>
      <xdr:row>16</xdr:row>
      <xdr:rowOff>9525</xdr:rowOff>
    </xdr:to>
    <xdr:pic>
      <xdr:nvPicPr>
        <xdr:cNvPr id="19"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84201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15</xdr:row>
      <xdr:rowOff>0</xdr:rowOff>
    </xdr:from>
    <xdr:to>
      <xdr:col>1</xdr:col>
      <xdr:colOff>1571625</xdr:colOff>
      <xdr:row>16</xdr:row>
      <xdr:rowOff>9525</xdr:rowOff>
    </xdr:to>
    <xdr:pic>
      <xdr:nvPicPr>
        <xdr:cNvPr id="20"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84201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15</xdr:row>
      <xdr:rowOff>0</xdr:rowOff>
    </xdr:from>
    <xdr:to>
      <xdr:col>1</xdr:col>
      <xdr:colOff>1047750</xdr:colOff>
      <xdr:row>16</xdr:row>
      <xdr:rowOff>9525</xdr:rowOff>
    </xdr:to>
    <xdr:pic>
      <xdr:nvPicPr>
        <xdr:cNvPr id="21"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84201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857250</xdr:colOff>
      <xdr:row>15</xdr:row>
      <xdr:rowOff>0</xdr:rowOff>
    </xdr:from>
    <xdr:to>
      <xdr:col>1</xdr:col>
      <xdr:colOff>857250</xdr:colOff>
      <xdr:row>15</xdr:row>
      <xdr:rowOff>161925</xdr:rowOff>
    </xdr:to>
    <xdr:pic>
      <xdr:nvPicPr>
        <xdr:cNvPr id="2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842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15</xdr:row>
      <xdr:rowOff>0</xdr:rowOff>
    </xdr:from>
    <xdr:to>
      <xdr:col>1</xdr:col>
      <xdr:colOff>857250</xdr:colOff>
      <xdr:row>15</xdr:row>
      <xdr:rowOff>161925</xdr:rowOff>
    </xdr:to>
    <xdr:pic>
      <xdr:nvPicPr>
        <xdr:cNvPr id="2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842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15</xdr:row>
      <xdr:rowOff>0</xdr:rowOff>
    </xdr:from>
    <xdr:to>
      <xdr:col>1</xdr:col>
      <xdr:colOff>857250</xdr:colOff>
      <xdr:row>15</xdr:row>
      <xdr:rowOff>161925</xdr:rowOff>
    </xdr:to>
    <xdr:pic>
      <xdr:nvPicPr>
        <xdr:cNvPr id="2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842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15</xdr:row>
      <xdr:rowOff>0</xdr:rowOff>
    </xdr:from>
    <xdr:to>
      <xdr:col>1</xdr:col>
      <xdr:colOff>857250</xdr:colOff>
      <xdr:row>15</xdr:row>
      <xdr:rowOff>161925</xdr:rowOff>
    </xdr:to>
    <xdr:pic>
      <xdr:nvPicPr>
        <xdr:cNvPr id="2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842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15</xdr:row>
      <xdr:rowOff>0</xdr:rowOff>
    </xdr:from>
    <xdr:to>
      <xdr:col>1</xdr:col>
      <xdr:colOff>857250</xdr:colOff>
      <xdr:row>15</xdr:row>
      <xdr:rowOff>161925</xdr:rowOff>
    </xdr:to>
    <xdr:pic>
      <xdr:nvPicPr>
        <xdr:cNvPr id="2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842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15</xdr:row>
      <xdr:rowOff>0</xdr:rowOff>
    </xdr:from>
    <xdr:to>
      <xdr:col>1</xdr:col>
      <xdr:colOff>857250</xdr:colOff>
      <xdr:row>15</xdr:row>
      <xdr:rowOff>161925</xdr:rowOff>
    </xdr:to>
    <xdr:pic>
      <xdr:nvPicPr>
        <xdr:cNvPr id="2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842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15</xdr:row>
      <xdr:rowOff>0</xdr:rowOff>
    </xdr:from>
    <xdr:to>
      <xdr:col>1</xdr:col>
      <xdr:colOff>857250</xdr:colOff>
      <xdr:row>16</xdr:row>
      <xdr:rowOff>9525</xdr:rowOff>
    </xdr:to>
    <xdr:pic>
      <xdr:nvPicPr>
        <xdr:cNvPr id="2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84201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15</xdr:row>
      <xdr:rowOff>0</xdr:rowOff>
    </xdr:from>
    <xdr:to>
      <xdr:col>1</xdr:col>
      <xdr:colOff>857250</xdr:colOff>
      <xdr:row>16</xdr:row>
      <xdr:rowOff>9525</xdr:rowOff>
    </xdr:to>
    <xdr:pic>
      <xdr:nvPicPr>
        <xdr:cNvPr id="2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84201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15</xdr:row>
      <xdr:rowOff>0</xdr:rowOff>
    </xdr:from>
    <xdr:to>
      <xdr:col>1</xdr:col>
      <xdr:colOff>857250</xdr:colOff>
      <xdr:row>16</xdr:row>
      <xdr:rowOff>9525</xdr:rowOff>
    </xdr:to>
    <xdr:pic>
      <xdr:nvPicPr>
        <xdr:cNvPr id="3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84201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15</xdr:row>
      <xdr:rowOff>0</xdr:rowOff>
    </xdr:from>
    <xdr:to>
      <xdr:col>1</xdr:col>
      <xdr:colOff>857250</xdr:colOff>
      <xdr:row>15</xdr:row>
      <xdr:rowOff>161925</xdr:rowOff>
    </xdr:to>
    <xdr:pic>
      <xdr:nvPicPr>
        <xdr:cNvPr id="3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842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15</xdr:row>
      <xdr:rowOff>0</xdr:rowOff>
    </xdr:from>
    <xdr:to>
      <xdr:col>1</xdr:col>
      <xdr:colOff>857250</xdr:colOff>
      <xdr:row>15</xdr:row>
      <xdr:rowOff>161925</xdr:rowOff>
    </xdr:to>
    <xdr:pic>
      <xdr:nvPicPr>
        <xdr:cNvPr id="3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842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15</xdr:row>
      <xdr:rowOff>0</xdr:rowOff>
    </xdr:from>
    <xdr:to>
      <xdr:col>1</xdr:col>
      <xdr:colOff>857250</xdr:colOff>
      <xdr:row>16</xdr:row>
      <xdr:rowOff>9525</xdr:rowOff>
    </xdr:to>
    <xdr:pic>
      <xdr:nvPicPr>
        <xdr:cNvPr id="3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84201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15</xdr:row>
      <xdr:rowOff>0</xdr:rowOff>
    </xdr:from>
    <xdr:to>
      <xdr:col>1</xdr:col>
      <xdr:colOff>857250</xdr:colOff>
      <xdr:row>16</xdr:row>
      <xdr:rowOff>9525</xdr:rowOff>
    </xdr:to>
    <xdr:pic>
      <xdr:nvPicPr>
        <xdr:cNvPr id="3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84201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15</xdr:row>
      <xdr:rowOff>0</xdr:rowOff>
    </xdr:from>
    <xdr:to>
      <xdr:col>1</xdr:col>
      <xdr:colOff>857250</xdr:colOff>
      <xdr:row>15</xdr:row>
      <xdr:rowOff>161925</xdr:rowOff>
    </xdr:to>
    <xdr:pic>
      <xdr:nvPicPr>
        <xdr:cNvPr id="3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842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15</xdr:row>
      <xdr:rowOff>0</xdr:rowOff>
    </xdr:from>
    <xdr:to>
      <xdr:col>1</xdr:col>
      <xdr:colOff>857250</xdr:colOff>
      <xdr:row>15</xdr:row>
      <xdr:rowOff>161925</xdr:rowOff>
    </xdr:to>
    <xdr:pic>
      <xdr:nvPicPr>
        <xdr:cNvPr id="3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842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15</xdr:row>
      <xdr:rowOff>0</xdr:rowOff>
    </xdr:from>
    <xdr:to>
      <xdr:col>1</xdr:col>
      <xdr:colOff>857250</xdr:colOff>
      <xdr:row>16</xdr:row>
      <xdr:rowOff>9525</xdr:rowOff>
    </xdr:to>
    <xdr:pic>
      <xdr:nvPicPr>
        <xdr:cNvPr id="3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84201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15</xdr:row>
      <xdr:rowOff>0</xdr:rowOff>
    </xdr:from>
    <xdr:to>
      <xdr:col>1</xdr:col>
      <xdr:colOff>857250</xdr:colOff>
      <xdr:row>16</xdr:row>
      <xdr:rowOff>9525</xdr:rowOff>
    </xdr:to>
    <xdr:pic>
      <xdr:nvPicPr>
        <xdr:cNvPr id="3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84201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15</xdr:row>
      <xdr:rowOff>0</xdr:rowOff>
    </xdr:from>
    <xdr:to>
      <xdr:col>1</xdr:col>
      <xdr:colOff>857250</xdr:colOff>
      <xdr:row>15</xdr:row>
      <xdr:rowOff>161925</xdr:rowOff>
    </xdr:to>
    <xdr:pic>
      <xdr:nvPicPr>
        <xdr:cNvPr id="3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842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15</xdr:row>
      <xdr:rowOff>0</xdr:rowOff>
    </xdr:from>
    <xdr:to>
      <xdr:col>1</xdr:col>
      <xdr:colOff>857250</xdr:colOff>
      <xdr:row>15</xdr:row>
      <xdr:rowOff>161925</xdr:rowOff>
    </xdr:to>
    <xdr:pic>
      <xdr:nvPicPr>
        <xdr:cNvPr id="4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842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47</xdr:row>
      <xdr:rowOff>990600</xdr:rowOff>
    </xdr:to>
    <xdr:pic>
      <xdr:nvPicPr>
        <xdr:cNvPr id="4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20583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47</xdr:row>
      <xdr:rowOff>981075</xdr:rowOff>
    </xdr:to>
    <xdr:pic>
      <xdr:nvPicPr>
        <xdr:cNvPr id="4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2057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47</xdr:row>
      <xdr:rowOff>990600</xdr:rowOff>
    </xdr:to>
    <xdr:pic>
      <xdr:nvPicPr>
        <xdr:cNvPr id="4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20583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47</xdr:row>
      <xdr:rowOff>981075</xdr:rowOff>
    </xdr:to>
    <xdr:pic>
      <xdr:nvPicPr>
        <xdr:cNvPr id="4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2057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51</xdr:row>
      <xdr:rowOff>1181100</xdr:rowOff>
    </xdr:to>
    <xdr:pic>
      <xdr:nvPicPr>
        <xdr:cNvPr id="4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24698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51</xdr:row>
      <xdr:rowOff>666750</xdr:rowOff>
    </xdr:to>
    <xdr:pic>
      <xdr:nvPicPr>
        <xdr:cNvPr id="4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2418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51</xdr:row>
      <xdr:rowOff>1181100</xdr:rowOff>
    </xdr:to>
    <xdr:pic>
      <xdr:nvPicPr>
        <xdr:cNvPr id="4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24698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51</xdr:row>
      <xdr:rowOff>666750</xdr:rowOff>
    </xdr:to>
    <xdr:pic>
      <xdr:nvPicPr>
        <xdr:cNvPr id="4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2418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49</xdr:row>
      <xdr:rowOff>733425</xdr:rowOff>
    </xdr:to>
    <xdr:pic>
      <xdr:nvPicPr>
        <xdr:cNvPr id="4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22393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49</xdr:row>
      <xdr:rowOff>676275</xdr:rowOff>
    </xdr:to>
    <xdr:pic>
      <xdr:nvPicPr>
        <xdr:cNvPr id="5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22336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49</xdr:row>
      <xdr:rowOff>266700</xdr:rowOff>
    </xdr:to>
    <xdr:pic>
      <xdr:nvPicPr>
        <xdr:cNvPr id="5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21926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47</xdr:row>
      <xdr:rowOff>1009650</xdr:rowOff>
    </xdr:to>
    <xdr:pic>
      <xdr:nvPicPr>
        <xdr:cNvPr id="5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2060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104775</xdr:rowOff>
    </xdr:to>
    <xdr:pic>
      <xdr:nvPicPr>
        <xdr:cNvPr id="5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28575</xdr:rowOff>
    </xdr:to>
    <xdr:pic>
      <xdr:nvPicPr>
        <xdr:cNvPr id="5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28575</xdr:rowOff>
    </xdr:to>
    <xdr:pic>
      <xdr:nvPicPr>
        <xdr:cNvPr id="5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104775</xdr:rowOff>
    </xdr:to>
    <xdr:pic>
      <xdr:nvPicPr>
        <xdr:cNvPr id="5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28575</xdr:rowOff>
    </xdr:to>
    <xdr:pic>
      <xdr:nvPicPr>
        <xdr:cNvPr id="5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28575</xdr:rowOff>
    </xdr:to>
    <xdr:pic>
      <xdr:nvPicPr>
        <xdr:cNvPr id="5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5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6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104775</xdr:rowOff>
    </xdr:to>
    <xdr:pic>
      <xdr:nvPicPr>
        <xdr:cNvPr id="6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6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6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104775</xdr:rowOff>
    </xdr:to>
    <xdr:pic>
      <xdr:nvPicPr>
        <xdr:cNvPr id="6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6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6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6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6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6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7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7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7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7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7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7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7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7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1571625</xdr:colOff>
      <xdr:row>18</xdr:row>
      <xdr:rowOff>0</xdr:rowOff>
    </xdr:from>
    <xdr:to>
      <xdr:col>1</xdr:col>
      <xdr:colOff>1571625</xdr:colOff>
      <xdr:row>20</xdr:row>
      <xdr:rowOff>38100</xdr:rowOff>
    </xdr:to>
    <xdr:pic>
      <xdr:nvPicPr>
        <xdr:cNvPr id="78"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18</xdr:row>
      <xdr:rowOff>0</xdr:rowOff>
    </xdr:from>
    <xdr:to>
      <xdr:col>1</xdr:col>
      <xdr:colOff>1047750</xdr:colOff>
      <xdr:row>20</xdr:row>
      <xdr:rowOff>38100</xdr:rowOff>
    </xdr:to>
    <xdr:pic>
      <xdr:nvPicPr>
        <xdr:cNvPr id="79"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18</xdr:row>
      <xdr:rowOff>0</xdr:rowOff>
    </xdr:from>
    <xdr:to>
      <xdr:col>1</xdr:col>
      <xdr:colOff>1571625</xdr:colOff>
      <xdr:row>20</xdr:row>
      <xdr:rowOff>38100</xdr:rowOff>
    </xdr:to>
    <xdr:pic>
      <xdr:nvPicPr>
        <xdr:cNvPr id="80"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18</xdr:row>
      <xdr:rowOff>0</xdr:rowOff>
    </xdr:from>
    <xdr:to>
      <xdr:col>1</xdr:col>
      <xdr:colOff>1047750</xdr:colOff>
      <xdr:row>20</xdr:row>
      <xdr:rowOff>38100</xdr:rowOff>
    </xdr:to>
    <xdr:pic>
      <xdr:nvPicPr>
        <xdr:cNvPr id="81"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18</xdr:row>
      <xdr:rowOff>0</xdr:rowOff>
    </xdr:from>
    <xdr:to>
      <xdr:col>1</xdr:col>
      <xdr:colOff>1571625</xdr:colOff>
      <xdr:row>20</xdr:row>
      <xdr:rowOff>38100</xdr:rowOff>
    </xdr:to>
    <xdr:pic>
      <xdr:nvPicPr>
        <xdr:cNvPr id="82"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18</xdr:row>
      <xdr:rowOff>0</xdr:rowOff>
    </xdr:from>
    <xdr:to>
      <xdr:col>1</xdr:col>
      <xdr:colOff>1047750</xdr:colOff>
      <xdr:row>20</xdr:row>
      <xdr:rowOff>38100</xdr:rowOff>
    </xdr:to>
    <xdr:pic>
      <xdr:nvPicPr>
        <xdr:cNvPr id="83"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18</xdr:row>
      <xdr:rowOff>0</xdr:rowOff>
    </xdr:from>
    <xdr:to>
      <xdr:col>1</xdr:col>
      <xdr:colOff>1571625</xdr:colOff>
      <xdr:row>20</xdr:row>
      <xdr:rowOff>38100</xdr:rowOff>
    </xdr:to>
    <xdr:pic>
      <xdr:nvPicPr>
        <xdr:cNvPr id="84"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18</xdr:row>
      <xdr:rowOff>0</xdr:rowOff>
    </xdr:from>
    <xdr:to>
      <xdr:col>1</xdr:col>
      <xdr:colOff>1047750</xdr:colOff>
      <xdr:row>20</xdr:row>
      <xdr:rowOff>38100</xdr:rowOff>
    </xdr:to>
    <xdr:pic>
      <xdr:nvPicPr>
        <xdr:cNvPr id="85"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18</xdr:row>
      <xdr:rowOff>0</xdr:rowOff>
    </xdr:from>
    <xdr:to>
      <xdr:col>1</xdr:col>
      <xdr:colOff>1571625</xdr:colOff>
      <xdr:row>20</xdr:row>
      <xdr:rowOff>38100</xdr:rowOff>
    </xdr:to>
    <xdr:pic>
      <xdr:nvPicPr>
        <xdr:cNvPr id="86"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18</xdr:row>
      <xdr:rowOff>0</xdr:rowOff>
    </xdr:from>
    <xdr:to>
      <xdr:col>1</xdr:col>
      <xdr:colOff>1047750</xdr:colOff>
      <xdr:row>20</xdr:row>
      <xdr:rowOff>38100</xdr:rowOff>
    </xdr:to>
    <xdr:pic>
      <xdr:nvPicPr>
        <xdr:cNvPr id="87"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18</xdr:row>
      <xdr:rowOff>0</xdr:rowOff>
    </xdr:from>
    <xdr:to>
      <xdr:col>1</xdr:col>
      <xdr:colOff>1571625</xdr:colOff>
      <xdr:row>20</xdr:row>
      <xdr:rowOff>38100</xdr:rowOff>
    </xdr:to>
    <xdr:pic>
      <xdr:nvPicPr>
        <xdr:cNvPr id="88"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18</xdr:row>
      <xdr:rowOff>0</xdr:rowOff>
    </xdr:from>
    <xdr:to>
      <xdr:col>1</xdr:col>
      <xdr:colOff>1047750</xdr:colOff>
      <xdr:row>20</xdr:row>
      <xdr:rowOff>38100</xdr:rowOff>
    </xdr:to>
    <xdr:pic>
      <xdr:nvPicPr>
        <xdr:cNvPr id="89"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9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9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9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9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9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9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9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9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9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9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0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0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0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0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0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0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0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0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0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104775</xdr:rowOff>
    </xdr:to>
    <xdr:pic>
      <xdr:nvPicPr>
        <xdr:cNvPr id="10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104775</xdr:rowOff>
    </xdr:to>
    <xdr:pic>
      <xdr:nvPicPr>
        <xdr:cNvPr id="11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1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1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1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1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1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1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1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1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11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2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2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2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2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2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2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12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2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2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12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133350</xdr:rowOff>
    </xdr:to>
    <xdr:pic>
      <xdr:nvPicPr>
        <xdr:cNvPr id="13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3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3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3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3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3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3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104775</xdr:rowOff>
    </xdr:to>
    <xdr:pic>
      <xdr:nvPicPr>
        <xdr:cNvPr id="13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104775</xdr:rowOff>
    </xdr:to>
    <xdr:pic>
      <xdr:nvPicPr>
        <xdr:cNvPr id="13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3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4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4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4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4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4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4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4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14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4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4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5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5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5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5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15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5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5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15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133350</xdr:rowOff>
    </xdr:to>
    <xdr:pic>
      <xdr:nvPicPr>
        <xdr:cNvPr id="15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5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6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6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6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6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6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16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16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6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6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6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7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104775</xdr:rowOff>
    </xdr:to>
    <xdr:pic>
      <xdr:nvPicPr>
        <xdr:cNvPr id="17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104775</xdr:rowOff>
    </xdr:to>
    <xdr:pic>
      <xdr:nvPicPr>
        <xdr:cNvPr id="17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7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7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7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7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7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7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7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8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18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8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8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8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8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8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8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18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8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9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19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133350</xdr:rowOff>
    </xdr:to>
    <xdr:pic>
      <xdr:nvPicPr>
        <xdr:cNvPr id="19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9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9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9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19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9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19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104775</xdr:rowOff>
    </xdr:to>
    <xdr:pic>
      <xdr:nvPicPr>
        <xdr:cNvPr id="19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104775</xdr:rowOff>
    </xdr:to>
    <xdr:pic>
      <xdr:nvPicPr>
        <xdr:cNvPr id="20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0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0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0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0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0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0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0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0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0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1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21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1571625</xdr:colOff>
      <xdr:row>18</xdr:row>
      <xdr:rowOff>0</xdr:rowOff>
    </xdr:from>
    <xdr:to>
      <xdr:col>1</xdr:col>
      <xdr:colOff>1571625</xdr:colOff>
      <xdr:row>20</xdr:row>
      <xdr:rowOff>38100</xdr:rowOff>
    </xdr:to>
    <xdr:pic>
      <xdr:nvPicPr>
        <xdr:cNvPr id="212"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18</xdr:row>
      <xdr:rowOff>0</xdr:rowOff>
    </xdr:from>
    <xdr:to>
      <xdr:col>1</xdr:col>
      <xdr:colOff>1047750</xdr:colOff>
      <xdr:row>20</xdr:row>
      <xdr:rowOff>38100</xdr:rowOff>
    </xdr:to>
    <xdr:pic>
      <xdr:nvPicPr>
        <xdr:cNvPr id="213"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18</xdr:row>
      <xdr:rowOff>0</xdr:rowOff>
    </xdr:from>
    <xdr:to>
      <xdr:col>1</xdr:col>
      <xdr:colOff>1571625</xdr:colOff>
      <xdr:row>20</xdr:row>
      <xdr:rowOff>38100</xdr:rowOff>
    </xdr:to>
    <xdr:pic>
      <xdr:nvPicPr>
        <xdr:cNvPr id="214"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18</xdr:row>
      <xdr:rowOff>0</xdr:rowOff>
    </xdr:from>
    <xdr:to>
      <xdr:col>1</xdr:col>
      <xdr:colOff>1047750</xdr:colOff>
      <xdr:row>20</xdr:row>
      <xdr:rowOff>38100</xdr:rowOff>
    </xdr:to>
    <xdr:pic>
      <xdr:nvPicPr>
        <xdr:cNvPr id="215"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18</xdr:row>
      <xdr:rowOff>0</xdr:rowOff>
    </xdr:from>
    <xdr:to>
      <xdr:col>1</xdr:col>
      <xdr:colOff>1571625</xdr:colOff>
      <xdr:row>20</xdr:row>
      <xdr:rowOff>38100</xdr:rowOff>
    </xdr:to>
    <xdr:pic>
      <xdr:nvPicPr>
        <xdr:cNvPr id="216"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18</xdr:row>
      <xdr:rowOff>0</xdr:rowOff>
    </xdr:from>
    <xdr:to>
      <xdr:col>1</xdr:col>
      <xdr:colOff>1047750</xdr:colOff>
      <xdr:row>20</xdr:row>
      <xdr:rowOff>38100</xdr:rowOff>
    </xdr:to>
    <xdr:pic>
      <xdr:nvPicPr>
        <xdr:cNvPr id="217"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18</xdr:row>
      <xdr:rowOff>0</xdr:rowOff>
    </xdr:from>
    <xdr:to>
      <xdr:col>1</xdr:col>
      <xdr:colOff>1571625</xdr:colOff>
      <xdr:row>20</xdr:row>
      <xdr:rowOff>38100</xdr:rowOff>
    </xdr:to>
    <xdr:pic>
      <xdr:nvPicPr>
        <xdr:cNvPr id="218"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18</xdr:row>
      <xdr:rowOff>0</xdr:rowOff>
    </xdr:from>
    <xdr:to>
      <xdr:col>1</xdr:col>
      <xdr:colOff>1047750</xdr:colOff>
      <xdr:row>20</xdr:row>
      <xdr:rowOff>38100</xdr:rowOff>
    </xdr:to>
    <xdr:pic>
      <xdr:nvPicPr>
        <xdr:cNvPr id="219"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18</xdr:row>
      <xdr:rowOff>0</xdr:rowOff>
    </xdr:from>
    <xdr:to>
      <xdr:col>1</xdr:col>
      <xdr:colOff>1571625</xdr:colOff>
      <xdr:row>20</xdr:row>
      <xdr:rowOff>38100</xdr:rowOff>
    </xdr:to>
    <xdr:pic>
      <xdr:nvPicPr>
        <xdr:cNvPr id="220"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18</xdr:row>
      <xdr:rowOff>0</xdr:rowOff>
    </xdr:from>
    <xdr:to>
      <xdr:col>1</xdr:col>
      <xdr:colOff>1047750</xdr:colOff>
      <xdr:row>20</xdr:row>
      <xdr:rowOff>38100</xdr:rowOff>
    </xdr:to>
    <xdr:pic>
      <xdr:nvPicPr>
        <xdr:cNvPr id="221"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18</xdr:row>
      <xdr:rowOff>0</xdr:rowOff>
    </xdr:from>
    <xdr:to>
      <xdr:col>1</xdr:col>
      <xdr:colOff>1571625</xdr:colOff>
      <xdr:row>20</xdr:row>
      <xdr:rowOff>38100</xdr:rowOff>
    </xdr:to>
    <xdr:pic>
      <xdr:nvPicPr>
        <xdr:cNvPr id="222"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18</xdr:row>
      <xdr:rowOff>0</xdr:rowOff>
    </xdr:from>
    <xdr:to>
      <xdr:col>1</xdr:col>
      <xdr:colOff>1047750</xdr:colOff>
      <xdr:row>20</xdr:row>
      <xdr:rowOff>38100</xdr:rowOff>
    </xdr:to>
    <xdr:pic>
      <xdr:nvPicPr>
        <xdr:cNvPr id="223"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2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2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2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2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2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2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23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3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3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3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3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23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133350</xdr:rowOff>
    </xdr:to>
    <xdr:pic>
      <xdr:nvPicPr>
        <xdr:cNvPr id="23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3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3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3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4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4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4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24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24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104775</xdr:rowOff>
    </xdr:to>
    <xdr:pic>
      <xdr:nvPicPr>
        <xdr:cNvPr id="24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4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4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104775</xdr:rowOff>
    </xdr:to>
    <xdr:pic>
      <xdr:nvPicPr>
        <xdr:cNvPr id="24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4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5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5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5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5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5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5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5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5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5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5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6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26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1571625</xdr:colOff>
      <xdr:row>18</xdr:row>
      <xdr:rowOff>0</xdr:rowOff>
    </xdr:from>
    <xdr:to>
      <xdr:col>1</xdr:col>
      <xdr:colOff>1571625</xdr:colOff>
      <xdr:row>20</xdr:row>
      <xdr:rowOff>38100</xdr:rowOff>
    </xdr:to>
    <xdr:pic>
      <xdr:nvPicPr>
        <xdr:cNvPr id="262"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18</xdr:row>
      <xdr:rowOff>0</xdr:rowOff>
    </xdr:from>
    <xdr:to>
      <xdr:col>1</xdr:col>
      <xdr:colOff>1047750</xdr:colOff>
      <xdr:row>20</xdr:row>
      <xdr:rowOff>38100</xdr:rowOff>
    </xdr:to>
    <xdr:pic>
      <xdr:nvPicPr>
        <xdr:cNvPr id="263"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18</xdr:row>
      <xdr:rowOff>0</xdr:rowOff>
    </xdr:from>
    <xdr:to>
      <xdr:col>1</xdr:col>
      <xdr:colOff>1571625</xdr:colOff>
      <xdr:row>20</xdr:row>
      <xdr:rowOff>38100</xdr:rowOff>
    </xdr:to>
    <xdr:pic>
      <xdr:nvPicPr>
        <xdr:cNvPr id="264"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18</xdr:row>
      <xdr:rowOff>0</xdr:rowOff>
    </xdr:from>
    <xdr:to>
      <xdr:col>1</xdr:col>
      <xdr:colOff>1047750</xdr:colOff>
      <xdr:row>20</xdr:row>
      <xdr:rowOff>38100</xdr:rowOff>
    </xdr:to>
    <xdr:pic>
      <xdr:nvPicPr>
        <xdr:cNvPr id="265"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18</xdr:row>
      <xdr:rowOff>0</xdr:rowOff>
    </xdr:from>
    <xdr:to>
      <xdr:col>1</xdr:col>
      <xdr:colOff>1571625</xdr:colOff>
      <xdr:row>20</xdr:row>
      <xdr:rowOff>38100</xdr:rowOff>
    </xdr:to>
    <xdr:pic>
      <xdr:nvPicPr>
        <xdr:cNvPr id="266"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18</xdr:row>
      <xdr:rowOff>0</xdr:rowOff>
    </xdr:from>
    <xdr:to>
      <xdr:col>1</xdr:col>
      <xdr:colOff>1047750</xdr:colOff>
      <xdr:row>20</xdr:row>
      <xdr:rowOff>38100</xdr:rowOff>
    </xdr:to>
    <xdr:pic>
      <xdr:nvPicPr>
        <xdr:cNvPr id="267"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18</xdr:row>
      <xdr:rowOff>0</xdr:rowOff>
    </xdr:from>
    <xdr:to>
      <xdr:col>1</xdr:col>
      <xdr:colOff>1571625</xdr:colOff>
      <xdr:row>20</xdr:row>
      <xdr:rowOff>38100</xdr:rowOff>
    </xdr:to>
    <xdr:pic>
      <xdr:nvPicPr>
        <xdr:cNvPr id="268"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18</xdr:row>
      <xdr:rowOff>0</xdr:rowOff>
    </xdr:from>
    <xdr:to>
      <xdr:col>1</xdr:col>
      <xdr:colOff>1047750</xdr:colOff>
      <xdr:row>20</xdr:row>
      <xdr:rowOff>38100</xdr:rowOff>
    </xdr:to>
    <xdr:pic>
      <xdr:nvPicPr>
        <xdr:cNvPr id="269"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18</xdr:row>
      <xdr:rowOff>0</xdr:rowOff>
    </xdr:from>
    <xdr:to>
      <xdr:col>1</xdr:col>
      <xdr:colOff>1571625</xdr:colOff>
      <xdr:row>20</xdr:row>
      <xdr:rowOff>38100</xdr:rowOff>
    </xdr:to>
    <xdr:pic>
      <xdr:nvPicPr>
        <xdr:cNvPr id="270"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18</xdr:row>
      <xdr:rowOff>0</xdr:rowOff>
    </xdr:from>
    <xdr:to>
      <xdr:col>1</xdr:col>
      <xdr:colOff>1047750</xdr:colOff>
      <xdr:row>20</xdr:row>
      <xdr:rowOff>38100</xdr:rowOff>
    </xdr:to>
    <xdr:pic>
      <xdr:nvPicPr>
        <xdr:cNvPr id="271"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18</xdr:row>
      <xdr:rowOff>0</xdr:rowOff>
    </xdr:from>
    <xdr:to>
      <xdr:col>1</xdr:col>
      <xdr:colOff>1571625</xdr:colOff>
      <xdr:row>20</xdr:row>
      <xdr:rowOff>38100</xdr:rowOff>
    </xdr:to>
    <xdr:pic>
      <xdr:nvPicPr>
        <xdr:cNvPr id="272"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18</xdr:row>
      <xdr:rowOff>0</xdr:rowOff>
    </xdr:from>
    <xdr:to>
      <xdr:col>1</xdr:col>
      <xdr:colOff>1047750</xdr:colOff>
      <xdr:row>20</xdr:row>
      <xdr:rowOff>38100</xdr:rowOff>
    </xdr:to>
    <xdr:pic>
      <xdr:nvPicPr>
        <xdr:cNvPr id="273"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7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7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7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7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7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7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28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8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8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8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8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8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8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8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8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8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9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9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9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104775</xdr:rowOff>
    </xdr:to>
    <xdr:pic>
      <xdr:nvPicPr>
        <xdr:cNvPr id="29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104775</xdr:rowOff>
    </xdr:to>
    <xdr:pic>
      <xdr:nvPicPr>
        <xdr:cNvPr id="29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9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9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9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29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29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0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0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0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30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0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0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0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0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0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0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31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1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1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31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133350</xdr:rowOff>
    </xdr:to>
    <xdr:pic>
      <xdr:nvPicPr>
        <xdr:cNvPr id="31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1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1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1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1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1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2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104775</xdr:rowOff>
    </xdr:to>
    <xdr:pic>
      <xdr:nvPicPr>
        <xdr:cNvPr id="32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104775</xdr:rowOff>
    </xdr:to>
    <xdr:pic>
      <xdr:nvPicPr>
        <xdr:cNvPr id="32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2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2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2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2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2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2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2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3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33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3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3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3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3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3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3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33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3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4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34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133350</xdr:rowOff>
    </xdr:to>
    <xdr:pic>
      <xdr:nvPicPr>
        <xdr:cNvPr id="34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4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4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4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4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4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4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34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35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5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5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5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5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104775</xdr:rowOff>
    </xdr:to>
    <xdr:pic>
      <xdr:nvPicPr>
        <xdr:cNvPr id="35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104775</xdr:rowOff>
    </xdr:to>
    <xdr:pic>
      <xdr:nvPicPr>
        <xdr:cNvPr id="35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5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5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5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6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6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6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6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6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36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6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6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6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6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7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7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37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7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7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37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133350</xdr:rowOff>
    </xdr:to>
    <xdr:pic>
      <xdr:nvPicPr>
        <xdr:cNvPr id="37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7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7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7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8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8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8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104775</xdr:rowOff>
    </xdr:to>
    <xdr:pic>
      <xdr:nvPicPr>
        <xdr:cNvPr id="38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104775</xdr:rowOff>
    </xdr:to>
    <xdr:pic>
      <xdr:nvPicPr>
        <xdr:cNvPr id="38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8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8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8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38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8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9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9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9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9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39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39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1571625</xdr:colOff>
      <xdr:row>18</xdr:row>
      <xdr:rowOff>0</xdr:rowOff>
    </xdr:from>
    <xdr:to>
      <xdr:col>1</xdr:col>
      <xdr:colOff>1571625</xdr:colOff>
      <xdr:row>20</xdr:row>
      <xdr:rowOff>38100</xdr:rowOff>
    </xdr:to>
    <xdr:pic>
      <xdr:nvPicPr>
        <xdr:cNvPr id="396"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18</xdr:row>
      <xdr:rowOff>0</xdr:rowOff>
    </xdr:from>
    <xdr:to>
      <xdr:col>1</xdr:col>
      <xdr:colOff>1047750</xdr:colOff>
      <xdr:row>20</xdr:row>
      <xdr:rowOff>38100</xdr:rowOff>
    </xdr:to>
    <xdr:pic>
      <xdr:nvPicPr>
        <xdr:cNvPr id="397"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18</xdr:row>
      <xdr:rowOff>0</xdr:rowOff>
    </xdr:from>
    <xdr:to>
      <xdr:col>1</xdr:col>
      <xdr:colOff>1571625</xdr:colOff>
      <xdr:row>20</xdr:row>
      <xdr:rowOff>38100</xdr:rowOff>
    </xdr:to>
    <xdr:pic>
      <xdr:nvPicPr>
        <xdr:cNvPr id="398"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18</xdr:row>
      <xdr:rowOff>0</xdr:rowOff>
    </xdr:from>
    <xdr:to>
      <xdr:col>1</xdr:col>
      <xdr:colOff>1047750</xdr:colOff>
      <xdr:row>20</xdr:row>
      <xdr:rowOff>38100</xdr:rowOff>
    </xdr:to>
    <xdr:pic>
      <xdr:nvPicPr>
        <xdr:cNvPr id="399"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18</xdr:row>
      <xdr:rowOff>0</xdr:rowOff>
    </xdr:from>
    <xdr:to>
      <xdr:col>1</xdr:col>
      <xdr:colOff>1571625</xdr:colOff>
      <xdr:row>20</xdr:row>
      <xdr:rowOff>38100</xdr:rowOff>
    </xdr:to>
    <xdr:pic>
      <xdr:nvPicPr>
        <xdr:cNvPr id="400"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18</xdr:row>
      <xdr:rowOff>0</xdr:rowOff>
    </xdr:from>
    <xdr:to>
      <xdr:col>1</xdr:col>
      <xdr:colOff>1047750</xdr:colOff>
      <xdr:row>20</xdr:row>
      <xdr:rowOff>38100</xdr:rowOff>
    </xdr:to>
    <xdr:pic>
      <xdr:nvPicPr>
        <xdr:cNvPr id="401"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18</xdr:row>
      <xdr:rowOff>0</xdr:rowOff>
    </xdr:from>
    <xdr:to>
      <xdr:col>1</xdr:col>
      <xdr:colOff>1571625</xdr:colOff>
      <xdr:row>20</xdr:row>
      <xdr:rowOff>38100</xdr:rowOff>
    </xdr:to>
    <xdr:pic>
      <xdr:nvPicPr>
        <xdr:cNvPr id="402"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18</xdr:row>
      <xdr:rowOff>0</xdr:rowOff>
    </xdr:from>
    <xdr:to>
      <xdr:col>1</xdr:col>
      <xdr:colOff>1047750</xdr:colOff>
      <xdr:row>20</xdr:row>
      <xdr:rowOff>38100</xdr:rowOff>
    </xdr:to>
    <xdr:pic>
      <xdr:nvPicPr>
        <xdr:cNvPr id="403"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18</xdr:row>
      <xdr:rowOff>0</xdr:rowOff>
    </xdr:from>
    <xdr:to>
      <xdr:col>1</xdr:col>
      <xdr:colOff>1571625</xdr:colOff>
      <xdr:row>20</xdr:row>
      <xdr:rowOff>38100</xdr:rowOff>
    </xdr:to>
    <xdr:pic>
      <xdr:nvPicPr>
        <xdr:cNvPr id="404"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18</xdr:row>
      <xdr:rowOff>0</xdr:rowOff>
    </xdr:from>
    <xdr:to>
      <xdr:col>1</xdr:col>
      <xdr:colOff>1047750</xdr:colOff>
      <xdr:row>20</xdr:row>
      <xdr:rowOff>38100</xdr:rowOff>
    </xdr:to>
    <xdr:pic>
      <xdr:nvPicPr>
        <xdr:cNvPr id="405"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18</xdr:row>
      <xdr:rowOff>0</xdr:rowOff>
    </xdr:from>
    <xdr:to>
      <xdr:col>1</xdr:col>
      <xdr:colOff>1571625</xdr:colOff>
      <xdr:row>20</xdr:row>
      <xdr:rowOff>38100</xdr:rowOff>
    </xdr:to>
    <xdr:pic>
      <xdr:nvPicPr>
        <xdr:cNvPr id="406"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18</xdr:row>
      <xdr:rowOff>0</xdr:rowOff>
    </xdr:from>
    <xdr:to>
      <xdr:col>1</xdr:col>
      <xdr:colOff>1047750</xdr:colOff>
      <xdr:row>20</xdr:row>
      <xdr:rowOff>38100</xdr:rowOff>
    </xdr:to>
    <xdr:pic>
      <xdr:nvPicPr>
        <xdr:cNvPr id="407"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40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40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41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41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41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41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41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41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41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41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41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123825</xdr:rowOff>
    </xdr:to>
    <xdr:pic>
      <xdr:nvPicPr>
        <xdr:cNvPr id="41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133350</xdr:rowOff>
    </xdr:to>
    <xdr:pic>
      <xdr:nvPicPr>
        <xdr:cNvPr id="42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42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42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42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18</xdr:row>
      <xdr:rowOff>0</xdr:rowOff>
    </xdr:from>
    <xdr:to>
      <xdr:col>1</xdr:col>
      <xdr:colOff>857250</xdr:colOff>
      <xdr:row>20</xdr:row>
      <xdr:rowOff>38100</xdr:rowOff>
    </xdr:to>
    <xdr:pic>
      <xdr:nvPicPr>
        <xdr:cNvPr id="42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1781175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42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18</xdr:row>
      <xdr:rowOff>0</xdr:rowOff>
    </xdr:from>
    <xdr:to>
      <xdr:col>1</xdr:col>
      <xdr:colOff>0</xdr:colOff>
      <xdr:row>19</xdr:row>
      <xdr:rowOff>28575</xdr:rowOff>
    </xdr:to>
    <xdr:pic>
      <xdr:nvPicPr>
        <xdr:cNvPr id="42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17811750"/>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56</xdr:row>
      <xdr:rowOff>66675</xdr:rowOff>
    </xdr:to>
    <xdr:pic>
      <xdr:nvPicPr>
        <xdr:cNvPr id="42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172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56</xdr:row>
      <xdr:rowOff>66675</xdr:rowOff>
    </xdr:to>
    <xdr:pic>
      <xdr:nvPicPr>
        <xdr:cNvPr id="42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172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56</xdr:row>
      <xdr:rowOff>66675</xdr:rowOff>
    </xdr:to>
    <xdr:pic>
      <xdr:nvPicPr>
        <xdr:cNvPr id="42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172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56</xdr:row>
      <xdr:rowOff>66675</xdr:rowOff>
    </xdr:to>
    <xdr:pic>
      <xdr:nvPicPr>
        <xdr:cNvPr id="43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172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43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43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43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43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85725</xdr:rowOff>
    </xdr:to>
    <xdr:pic>
      <xdr:nvPicPr>
        <xdr:cNvPr id="43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85725</xdr:rowOff>
    </xdr:to>
    <xdr:pic>
      <xdr:nvPicPr>
        <xdr:cNvPr id="43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43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43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43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44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44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44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44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44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104775</xdr:rowOff>
    </xdr:to>
    <xdr:pic>
      <xdr:nvPicPr>
        <xdr:cNvPr id="44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55</xdr:row>
      <xdr:rowOff>276225</xdr:rowOff>
    </xdr:to>
    <xdr:pic>
      <xdr:nvPicPr>
        <xdr:cNvPr id="446"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55</xdr:row>
      <xdr:rowOff>276225</xdr:rowOff>
    </xdr:to>
    <xdr:pic>
      <xdr:nvPicPr>
        <xdr:cNvPr id="447"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55</xdr:row>
      <xdr:rowOff>276225</xdr:rowOff>
    </xdr:to>
    <xdr:pic>
      <xdr:nvPicPr>
        <xdr:cNvPr id="448"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55</xdr:row>
      <xdr:rowOff>276225</xdr:rowOff>
    </xdr:to>
    <xdr:pic>
      <xdr:nvPicPr>
        <xdr:cNvPr id="449"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55</xdr:row>
      <xdr:rowOff>276225</xdr:rowOff>
    </xdr:to>
    <xdr:pic>
      <xdr:nvPicPr>
        <xdr:cNvPr id="450"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55</xdr:row>
      <xdr:rowOff>276225</xdr:rowOff>
    </xdr:to>
    <xdr:pic>
      <xdr:nvPicPr>
        <xdr:cNvPr id="451"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55</xdr:row>
      <xdr:rowOff>276225</xdr:rowOff>
    </xdr:to>
    <xdr:pic>
      <xdr:nvPicPr>
        <xdr:cNvPr id="452"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55</xdr:row>
      <xdr:rowOff>276225</xdr:rowOff>
    </xdr:to>
    <xdr:pic>
      <xdr:nvPicPr>
        <xdr:cNvPr id="453"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55</xdr:row>
      <xdr:rowOff>276225</xdr:rowOff>
    </xdr:to>
    <xdr:pic>
      <xdr:nvPicPr>
        <xdr:cNvPr id="454"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55</xdr:row>
      <xdr:rowOff>276225</xdr:rowOff>
    </xdr:to>
    <xdr:pic>
      <xdr:nvPicPr>
        <xdr:cNvPr id="455"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55</xdr:row>
      <xdr:rowOff>276225</xdr:rowOff>
    </xdr:to>
    <xdr:pic>
      <xdr:nvPicPr>
        <xdr:cNvPr id="456"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55</xdr:row>
      <xdr:rowOff>276225</xdr:rowOff>
    </xdr:to>
    <xdr:pic>
      <xdr:nvPicPr>
        <xdr:cNvPr id="457"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104775</xdr:rowOff>
    </xdr:to>
    <xdr:pic>
      <xdr:nvPicPr>
        <xdr:cNvPr id="45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45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46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104775</xdr:rowOff>
    </xdr:to>
    <xdr:pic>
      <xdr:nvPicPr>
        <xdr:cNvPr id="46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46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46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104775</xdr:rowOff>
    </xdr:to>
    <xdr:pic>
      <xdr:nvPicPr>
        <xdr:cNvPr id="46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46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46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19050</xdr:rowOff>
    </xdr:to>
    <xdr:pic>
      <xdr:nvPicPr>
        <xdr:cNvPr id="46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19050</xdr:rowOff>
    </xdr:to>
    <xdr:pic>
      <xdr:nvPicPr>
        <xdr:cNvPr id="46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19050</xdr:rowOff>
    </xdr:to>
    <xdr:pic>
      <xdr:nvPicPr>
        <xdr:cNvPr id="46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19050</xdr:rowOff>
    </xdr:to>
    <xdr:pic>
      <xdr:nvPicPr>
        <xdr:cNvPr id="47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47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47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47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47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47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47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104775</xdr:rowOff>
    </xdr:to>
    <xdr:pic>
      <xdr:nvPicPr>
        <xdr:cNvPr id="47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104775</xdr:rowOff>
    </xdr:to>
    <xdr:pic>
      <xdr:nvPicPr>
        <xdr:cNvPr id="47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47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48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123825</xdr:rowOff>
    </xdr:to>
    <xdr:pic>
      <xdr:nvPicPr>
        <xdr:cNvPr id="48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48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48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48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48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48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48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123825</xdr:rowOff>
    </xdr:to>
    <xdr:pic>
      <xdr:nvPicPr>
        <xdr:cNvPr id="48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48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49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123825</xdr:rowOff>
    </xdr:to>
    <xdr:pic>
      <xdr:nvPicPr>
        <xdr:cNvPr id="49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133350</xdr:rowOff>
    </xdr:to>
    <xdr:pic>
      <xdr:nvPicPr>
        <xdr:cNvPr id="49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49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49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49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49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114300</xdr:rowOff>
    </xdr:to>
    <xdr:pic>
      <xdr:nvPicPr>
        <xdr:cNvPr id="49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49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49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0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0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85725</xdr:rowOff>
    </xdr:to>
    <xdr:pic>
      <xdr:nvPicPr>
        <xdr:cNvPr id="50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0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0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0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0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0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0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85725</xdr:rowOff>
    </xdr:to>
    <xdr:pic>
      <xdr:nvPicPr>
        <xdr:cNvPr id="50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85725</xdr:rowOff>
    </xdr:to>
    <xdr:pic>
      <xdr:nvPicPr>
        <xdr:cNvPr id="51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1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1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1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1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1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1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1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1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104775</xdr:rowOff>
    </xdr:to>
    <xdr:pic>
      <xdr:nvPicPr>
        <xdr:cNvPr id="51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55</xdr:row>
      <xdr:rowOff>276225</xdr:rowOff>
    </xdr:to>
    <xdr:pic>
      <xdr:nvPicPr>
        <xdr:cNvPr id="520"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55</xdr:row>
      <xdr:rowOff>276225</xdr:rowOff>
    </xdr:to>
    <xdr:pic>
      <xdr:nvPicPr>
        <xdr:cNvPr id="521"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55</xdr:row>
      <xdr:rowOff>276225</xdr:rowOff>
    </xdr:to>
    <xdr:pic>
      <xdr:nvPicPr>
        <xdr:cNvPr id="522"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55</xdr:row>
      <xdr:rowOff>276225</xdr:rowOff>
    </xdr:to>
    <xdr:pic>
      <xdr:nvPicPr>
        <xdr:cNvPr id="523"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55</xdr:row>
      <xdr:rowOff>276225</xdr:rowOff>
    </xdr:to>
    <xdr:pic>
      <xdr:nvPicPr>
        <xdr:cNvPr id="524"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55</xdr:row>
      <xdr:rowOff>276225</xdr:rowOff>
    </xdr:to>
    <xdr:pic>
      <xdr:nvPicPr>
        <xdr:cNvPr id="525"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55</xdr:row>
      <xdr:rowOff>276225</xdr:rowOff>
    </xdr:to>
    <xdr:pic>
      <xdr:nvPicPr>
        <xdr:cNvPr id="526"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55</xdr:row>
      <xdr:rowOff>276225</xdr:rowOff>
    </xdr:to>
    <xdr:pic>
      <xdr:nvPicPr>
        <xdr:cNvPr id="527"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55</xdr:row>
      <xdr:rowOff>276225</xdr:rowOff>
    </xdr:to>
    <xdr:pic>
      <xdr:nvPicPr>
        <xdr:cNvPr id="528"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55</xdr:row>
      <xdr:rowOff>276225</xdr:rowOff>
    </xdr:to>
    <xdr:pic>
      <xdr:nvPicPr>
        <xdr:cNvPr id="529"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55</xdr:row>
      <xdr:rowOff>276225</xdr:rowOff>
    </xdr:to>
    <xdr:pic>
      <xdr:nvPicPr>
        <xdr:cNvPr id="530"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55</xdr:row>
      <xdr:rowOff>276225</xdr:rowOff>
    </xdr:to>
    <xdr:pic>
      <xdr:nvPicPr>
        <xdr:cNvPr id="531"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104775</xdr:rowOff>
    </xdr:to>
    <xdr:pic>
      <xdr:nvPicPr>
        <xdr:cNvPr id="53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3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3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104775</xdr:rowOff>
    </xdr:to>
    <xdr:pic>
      <xdr:nvPicPr>
        <xdr:cNvPr id="53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114300</xdr:rowOff>
    </xdr:to>
    <xdr:pic>
      <xdr:nvPicPr>
        <xdr:cNvPr id="53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3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3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85725</xdr:rowOff>
    </xdr:to>
    <xdr:pic>
      <xdr:nvPicPr>
        <xdr:cNvPr id="53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85725</xdr:rowOff>
    </xdr:to>
    <xdr:pic>
      <xdr:nvPicPr>
        <xdr:cNvPr id="54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4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4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4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4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4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4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4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4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104775</xdr:rowOff>
    </xdr:to>
    <xdr:pic>
      <xdr:nvPicPr>
        <xdr:cNvPr id="54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55</xdr:row>
      <xdr:rowOff>276225</xdr:rowOff>
    </xdr:to>
    <xdr:pic>
      <xdr:nvPicPr>
        <xdr:cNvPr id="550"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55</xdr:row>
      <xdr:rowOff>276225</xdr:rowOff>
    </xdr:to>
    <xdr:pic>
      <xdr:nvPicPr>
        <xdr:cNvPr id="551"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55</xdr:row>
      <xdr:rowOff>276225</xdr:rowOff>
    </xdr:to>
    <xdr:pic>
      <xdr:nvPicPr>
        <xdr:cNvPr id="552"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55</xdr:row>
      <xdr:rowOff>276225</xdr:rowOff>
    </xdr:to>
    <xdr:pic>
      <xdr:nvPicPr>
        <xdr:cNvPr id="553"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55</xdr:row>
      <xdr:rowOff>276225</xdr:rowOff>
    </xdr:to>
    <xdr:pic>
      <xdr:nvPicPr>
        <xdr:cNvPr id="554"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55</xdr:row>
      <xdr:rowOff>276225</xdr:rowOff>
    </xdr:to>
    <xdr:pic>
      <xdr:nvPicPr>
        <xdr:cNvPr id="555"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55</xdr:row>
      <xdr:rowOff>276225</xdr:rowOff>
    </xdr:to>
    <xdr:pic>
      <xdr:nvPicPr>
        <xdr:cNvPr id="556"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55</xdr:row>
      <xdr:rowOff>276225</xdr:rowOff>
    </xdr:to>
    <xdr:pic>
      <xdr:nvPicPr>
        <xdr:cNvPr id="557"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55</xdr:row>
      <xdr:rowOff>276225</xdr:rowOff>
    </xdr:to>
    <xdr:pic>
      <xdr:nvPicPr>
        <xdr:cNvPr id="558"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55</xdr:row>
      <xdr:rowOff>276225</xdr:rowOff>
    </xdr:to>
    <xdr:pic>
      <xdr:nvPicPr>
        <xdr:cNvPr id="559"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55</xdr:row>
      <xdr:rowOff>276225</xdr:rowOff>
    </xdr:to>
    <xdr:pic>
      <xdr:nvPicPr>
        <xdr:cNvPr id="560"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55</xdr:row>
      <xdr:rowOff>276225</xdr:rowOff>
    </xdr:to>
    <xdr:pic>
      <xdr:nvPicPr>
        <xdr:cNvPr id="561"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104775</xdr:rowOff>
    </xdr:to>
    <xdr:pic>
      <xdr:nvPicPr>
        <xdr:cNvPr id="56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6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6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56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56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6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6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56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57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7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7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7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7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7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55</xdr:row>
      <xdr:rowOff>276225</xdr:rowOff>
    </xdr:to>
    <xdr:pic>
      <xdr:nvPicPr>
        <xdr:cNvPr id="57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700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57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57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57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58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85725</xdr:rowOff>
    </xdr:to>
    <xdr:pic>
      <xdr:nvPicPr>
        <xdr:cNvPr id="58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85725</xdr:rowOff>
    </xdr:to>
    <xdr:pic>
      <xdr:nvPicPr>
        <xdr:cNvPr id="58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58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58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58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58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58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58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58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59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104775</xdr:rowOff>
    </xdr:to>
    <xdr:pic>
      <xdr:nvPicPr>
        <xdr:cNvPr id="59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47</xdr:row>
      <xdr:rowOff>171450</xdr:rowOff>
    </xdr:to>
    <xdr:pic>
      <xdr:nvPicPr>
        <xdr:cNvPr id="592"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47</xdr:row>
      <xdr:rowOff>171450</xdr:rowOff>
    </xdr:to>
    <xdr:pic>
      <xdr:nvPicPr>
        <xdr:cNvPr id="593"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47</xdr:row>
      <xdr:rowOff>171450</xdr:rowOff>
    </xdr:to>
    <xdr:pic>
      <xdr:nvPicPr>
        <xdr:cNvPr id="594"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47</xdr:row>
      <xdr:rowOff>171450</xdr:rowOff>
    </xdr:to>
    <xdr:pic>
      <xdr:nvPicPr>
        <xdr:cNvPr id="595"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47</xdr:row>
      <xdr:rowOff>171450</xdr:rowOff>
    </xdr:to>
    <xdr:pic>
      <xdr:nvPicPr>
        <xdr:cNvPr id="596"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47</xdr:row>
      <xdr:rowOff>171450</xdr:rowOff>
    </xdr:to>
    <xdr:pic>
      <xdr:nvPicPr>
        <xdr:cNvPr id="597"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47</xdr:row>
      <xdr:rowOff>171450</xdr:rowOff>
    </xdr:to>
    <xdr:pic>
      <xdr:nvPicPr>
        <xdr:cNvPr id="598"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47</xdr:row>
      <xdr:rowOff>171450</xdr:rowOff>
    </xdr:to>
    <xdr:pic>
      <xdr:nvPicPr>
        <xdr:cNvPr id="599"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47</xdr:row>
      <xdr:rowOff>171450</xdr:rowOff>
    </xdr:to>
    <xdr:pic>
      <xdr:nvPicPr>
        <xdr:cNvPr id="600"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47</xdr:row>
      <xdr:rowOff>171450</xdr:rowOff>
    </xdr:to>
    <xdr:pic>
      <xdr:nvPicPr>
        <xdr:cNvPr id="601"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47</xdr:row>
      <xdr:rowOff>171450</xdr:rowOff>
    </xdr:to>
    <xdr:pic>
      <xdr:nvPicPr>
        <xdr:cNvPr id="602"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47</xdr:row>
      <xdr:rowOff>171450</xdr:rowOff>
    </xdr:to>
    <xdr:pic>
      <xdr:nvPicPr>
        <xdr:cNvPr id="603"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104775</xdr:rowOff>
    </xdr:to>
    <xdr:pic>
      <xdr:nvPicPr>
        <xdr:cNvPr id="60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0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0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104775</xdr:rowOff>
    </xdr:to>
    <xdr:pic>
      <xdr:nvPicPr>
        <xdr:cNvPr id="60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0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0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104775</xdr:rowOff>
    </xdr:to>
    <xdr:pic>
      <xdr:nvPicPr>
        <xdr:cNvPr id="61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1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1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19050</xdr:rowOff>
    </xdr:to>
    <xdr:pic>
      <xdr:nvPicPr>
        <xdr:cNvPr id="61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19050</xdr:rowOff>
    </xdr:to>
    <xdr:pic>
      <xdr:nvPicPr>
        <xdr:cNvPr id="61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19050</xdr:rowOff>
    </xdr:to>
    <xdr:pic>
      <xdr:nvPicPr>
        <xdr:cNvPr id="61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19050</xdr:rowOff>
    </xdr:to>
    <xdr:pic>
      <xdr:nvPicPr>
        <xdr:cNvPr id="61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61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61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61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62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62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62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104775</xdr:rowOff>
    </xdr:to>
    <xdr:pic>
      <xdr:nvPicPr>
        <xdr:cNvPr id="62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104775</xdr:rowOff>
    </xdr:to>
    <xdr:pic>
      <xdr:nvPicPr>
        <xdr:cNvPr id="62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62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62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123825</xdr:rowOff>
    </xdr:to>
    <xdr:pic>
      <xdr:nvPicPr>
        <xdr:cNvPr id="62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62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62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63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63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63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63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123825</xdr:rowOff>
    </xdr:to>
    <xdr:pic>
      <xdr:nvPicPr>
        <xdr:cNvPr id="63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63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63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123825</xdr:rowOff>
    </xdr:to>
    <xdr:pic>
      <xdr:nvPicPr>
        <xdr:cNvPr id="63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133350</xdr:rowOff>
    </xdr:to>
    <xdr:pic>
      <xdr:nvPicPr>
        <xdr:cNvPr id="63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63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64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64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28575</xdr:rowOff>
    </xdr:to>
    <xdr:pic>
      <xdr:nvPicPr>
        <xdr:cNvPr id="64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114300</xdr:rowOff>
    </xdr:to>
    <xdr:pic>
      <xdr:nvPicPr>
        <xdr:cNvPr id="64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4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4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4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4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85725</xdr:rowOff>
    </xdr:to>
    <xdr:pic>
      <xdr:nvPicPr>
        <xdr:cNvPr id="64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4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5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5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5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5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5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85725</xdr:rowOff>
    </xdr:to>
    <xdr:pic>
      <xdr:nvPicPr>
        <xdr:cNvPr id="65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85725</xdr:rowOff>
    </xdr:to>
    <xdr:pic>
      <xdr:nvPicPr>
        <xdr:cNvPr id="65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5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5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5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6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6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6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6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6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104775</xdr:rowOff>
    </xdr:to>
    <xdr:pic>
      <xdr:nvPicPr>
        <xdr:cNvPr id="66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47</xdr:row>
      <xdr:rowOff>171450</xdr:rowOff>
    </xdr:to>
    <xdr:pic>
      <xdr:nvPicPr>
        <xdr:cNvPr id="666"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47</xdr:row>
      <xdr:rowOff>171450</xdr:rowOff>
    </xdr:to>
    <xdr:pic>
      <xdr:nvPicPr>
        <xdr:cNvPr id="667"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47</xdr:row>
      <xdr:rowOff>171450</xdr:rowOff>
    </xdr:to>
    <xdr:pic>
      <xdr:nvPicPr>
        <xdr:cNvPr id="668"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47</xdr:row>
      <xdr:rowOff>171450</xdr:rowOff>
    </xdr:to>
    <xdr:pic>
      <xdr:nvPicPr>
        <xdr:cNvPr id="669"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47</xdr:row>
      <xdr:rowOff>171450</xdr:rowOff>
    </xdr:to>
    <xdr:pic>
      <xdr:nvPicPr>
        <xdr:cNvPr id="670"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47</xdr:row>
      <xdr:rowOff>171450</xdr:rowOff>
    </xdr:to>
    <xdr:pic>
      <xdr:nvPicPr>
        <xdr:cNvPr id="671"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47</xdr:row>
      <xdr:rowOff>171450</xdr:rowOff>
    </xdr:to>
    <xdr:pic>
      <xdr:nvPicPr>
        <xdr:cNvPr id="672"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47</xdr:row>
      <xdr:rowOff>171450</xdr:rowOff>
    </xdr:to>
    <xdr:pic>
      <xdr:nvPicPr>
        <xdr:cNvPr id="673"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47</xdr:row>
      <xdr:rowOff>171450</xdr:rowOff>
    </xdr:to>
    <xdr:pic>
      <xdr:nvPicPr>
        <xdr:cNvPr id="674"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47</xdr:row>
      <xdr:rowOff>171450</xdr:rowOff>
    </xdr:to>
    <xdr:pic>
      <xdr:nvPicPr>
        <xdr:cNvPr id="675"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47</xdr:row>
      <xdr:rowOff>171450</xdr:rowOff>
    </xdr:to>
    <xdr:pic>
      <xdr:nvPicPr>
        <xdr:cNvPr id="676"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47</xdr:row>
      <xdr:rowOff>171450</xdr:rowOff>
    </xdr:to>
    <xdr:pic>
      <xdr:nvPicPr>
        <xdr:cNvPr id="677"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104775</xdr:rowOff>
    </xdr:to>
    <xdr:pic>
      <xdr:nvPicPr>
        <xdr:cNvPr id="67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7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8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104775</xdr:rowOff>
    </xdr:to>
    <xdr:pic>
      <xdr:nvPicPr>
        <xdr:cNvPr id="68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114300</xdr:rowOff>
    </xdr:to>
    <xdr:pic>
      <xdr:nvPicPr>
        <xdr:cNvPr id="68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8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8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85725</xdr:rowOff>
    </xdr:to>
    <xdr:pic>
      <xdr:nvPicPr>
        <xdr:cNvPr id="68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85725</xdr:rowOff>
    </xdr:to>
    <xdr:pic>
      <xdr:nvPicPr>
        <xdr:cNvPr id="68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8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8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8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9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9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9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9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69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104775</xdr:rowOff>
    </xdr:to>
    <xdr:pic>
      <xdr:nvPicPr>
        <xdr:cNvPr id="69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47</xdr:row>
      <xdr:rowOff>171450</xdr:rowOff>
    </xdr:to>
    <xdr:pic>
      <xdr:nvPicPr>
        <xdr:cNvPr id="696"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47</xdr:row>
      <xdr:rowOff>171450</xdr:rowOff>
    </xdr:to>
    <xdr:pic>
      <xdr:nvPicPr>
        <xdr:cNvPr id="697"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47</xdr:row>
      <xdr:rowOff>171450</xdr:rowOff>
    </xdr:to>
    <xdr:pic>
      <xdr:nvPicPr>
        <xdr:cNvPr id="698"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47</xdr:row>
      <xdr:rowOff>171450</xdr:rowOff>
    </xdr:to>
    <xdr:pic>
      <xdr:nvPicPr>
        <xdr:cNvPr id="699"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47</xdr:row>
      <xdr:rowOff>171450</xdr:rowOff>
    </xdr:to>
    <xdr:pic>
      <xdr:nvPicPr>
        <xdr:cNvPr id="700"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47</xdr:row>
      <xdr:rowOff>171450</xdr:rowOff>
    </xdr:to>
    <xdr:pic>
      <xdr:nvPicPr>
        <xdr:cNvPr id="701"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47</xdr:row>
      <xdr:rowOff>171450</xdr:rowOff>
    </xdr:to>
    <xdr:pic>
      <xdr:nvPicPr>
        <xdr:cNvPr id="702"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47</xdr:row>
      <xdr:rowOff>171450</xdr:rowOff>
    </xdr:to>
    <xdr:pic>
      <xdr:nvPicPr>
        <xdr:cNvPr id="703"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47</xdr:row>
      <xdr:rowOff>171450</xdr:rowOff>
    </xdr:to>
    <xdr:pic>
      <xdr:nvPicPr>
        <xdr:cNvPr id="704"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47</xdr:row>
      <xdr:rowOff>171450</xdr:rowOff>
    </xdr:to>
    <xdr:pic>
      <xdr:nvPicPr>
        <xdr:cNvPr id="705"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46</xdr:row>
      <xdr:rowOff>0</xdr:rowOff>
    </xdr:from>
    <xdr:to>
      <xdr:col>1</xdr:col>
      <xdr:colOff>1571625</xdr:colOff>
      <xdr:row>47</xdr:row>
      <xdr:rowOff>171450</xdr:rowOff>
    </xdr:to>
    <xdr:pic>
      <xdr:nvPicPr>
        <xdr:cNvPr id="706"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46</xdr:row>
      <xdr:rowOff>0</xdr:rowOff>
    </xdr:from>
    <xdr:to>
      <xdr:col>1</xdr:col>
      <xdr:colOff>1047750</xdr:colOff>
      <xdr:row>47</xdr:row>
      <xdr:rowOff>171450</xdr:rowOff>
    </xdr:to>
    <xdr:pic>
      <xdr:nvPicPr>
        <xdr:cNvPr id="707"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104775</xdr:rowOff>
    </xdr:to>
    <xdr:pic>
      <xdr:nvPicPr>
        <xdr:cNvPr id="70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70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71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71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71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71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46</xdr:row>
      <xdr:rowOff>0</xdr:rowOff>
    </xdr:from>
    <xdr:to>
      <xdr:col>1</xdr:col>
      <xdr:colOff>857250</xdr:colOff>
      <xdr:row>47</xdr:row>
      <xdr:rowOff>171450</xdr:rowOff>
    </xdr:to>
    <xdr:pic>
      <xdr:nvPicPr>
        <xdr:cNvPr id="71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7214175"/>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56</xdr:row>
      <xdr:rowOff>133350</xdr:rowOff>
    </xdr:to>
    <xdr:pic>
      <xdr:nvPicPr>
        <xdr:cNvPr id="71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517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56</xdr:row>
      <xdr:rowOff>76200</xdr:rowOff>
    </xdr:to>
    <xdr:pic>
      <xdr:nvPicPr>
        <xdr:cNvPr id="71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511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85725</xdr:rowOff>
    </xdr:to>
    <xdr:pic>
      <xdr:nvPicPr>
        <xdr:cNvPr id="71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85725</xdr:rowOff>
    </xdr:to>
    <xdr:pic>
      <xdr:nvPicPr>
        <xdr:cNvPr id="71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161925</xdr:rowOff>
    </xdr:to>
    <xdr:pic>
      <xdr:nvPicPr>
        <xdr:cNvPr id="71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161925</xdr:rowOff>
    </xdr:to>
    <xdr:pic>
      <xdr:nvPicPr>
        <xdr:cNvPr id="72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161925</xdr:rowOff>
    </xdr:to>
    <xdr:pic>
      <xdr:nvPicPr>
        <xdr:cNvPr id="72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161925</xdr:rowOff>
    </xdr:to>
    <xdr:pic>
      <xdr:nvPicPr>
        <xdr:cNvPr id="72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57</xdr:row>
      <xdr:rowOff>9525</xdr:rowOff>
    </xdr:to>
    <xdr:pic>
      <xdr:nvPicPr>
        <xdr:cNvPr id="72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523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57</xdr:row>
      <xdr:rowOff>9525</xdr:rowOff>
    </xdr:to>
    <xdr:pic>
      <xdr:nvPicPr>
        <xdr:cNvPr id="72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523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161925</xdr:rowOff>
    </xdr:to>
    <xdr:pic>
      <xdr:nvPicPr>
        <xdr:cNvPr id="72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161925</xdr:rowOff>
    </xdr:to>
    <xdr:pic>
      <xdr:nvPicPr>
        <xdr:cNvPr id="72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104775</xdr:rowOff>
    </xdr:to>
    <xdr:pic>
      <xdr:nvPicPr>
        <xdr:cNvPr id="72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1571625</xdr:colOff>
      <xdr:row>48</xdr:row>
      <xdr:rowOff>0</xdr:rowOff>
    </xdr:from>
    <xdr:to>
      <xdr:col>1</xdr:col>
      <xdr:colOff>1571625</xdr:colOff>
      <xdr:row>57</xdr:row>
      <xdr:rowOff>9525</xdr:rowOff>
    </xdr:to>
    <xdr:pic>
      <xdr:nvPicPr>
        <xdr:cNvPr id="728"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9281100"/>
          <a:ext cx="0" cy="523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48</xdr:row>
      <xdr:rowOff>0</xdr:rowOff>
    </xdr:from>
    <xdr:to>
      <xdr:col>1</xdr:col>
      <xdr:colOff>1047750</xdr:colOff>
      <xdr:row>57</xdr:row>
      <xdr:rowOff>9525</xdr:rowOff>
    </xdr:to>
    <xdr:pic>
      <xdr:nvPicPr>
        <xdr:cNvPr id="729"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9281100"/>
          <a:ext cx="0" cy="523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48</xdr:row>
      <xdr:rowOff>0</xdr:rowOff>
    </xdr:from>
    <xdr:to>
      <xdr:col>1</xdr:col>
      <xdr:colOff>1571625</xdr:colOff>
      <xdr:row>57</xdr:row>
      <xdr:rowOff>9525</xdr:rowOff>
    </xdr:to>
    <xdr:pic>
      <xdr:nvPicPr>
        <xdr:cNvPr id="730"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9281100"/>
          <a:ext cx="0" cy="523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48</xdr:row>
      <xdr:rowOff>0</xdr:rowOff>
    </xdr:from>
    <xdr:to>
      <xdr:col>1</xdr:col>
      <xdr:colOff>1047750</xdr:colOff>
      <xdr:row>57</xdr:row>
      <xdr:rowOff>9525</xdr:rowOff>
    </xdr:to>
    <xdr:pic>
      <xdr:nvPicPr>
        <xdr:cNvPr id="731"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9281100"/>
          <a:ext cx="0" cy="523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48</xdr:row>
      <xdr:rowOff>0</xdr:rowOff>
    </xdr:from>
    <xdr:to>
      <xdr:col>1</xdr:col>
      <xdr:colOff>1571625</xdr:colOff>
      <xdr:row>57</xdr:row>
      <xdr:rowOff>9525</xdr:rowOff>
    </xdr:to>
    <xdr:pic>
      <xdr:nvPicPr>
        <xdr:cNvPr id="732"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9281100"/>
          <a:ext cx="0" cy="523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48</xdr:row>
      <xdr:rowOff>0</xdr:rowOff>
    </xdr:from>
    <xdr:to>
      <xdr:col>1</xdr:col>
      <xdr:colOff>1047750</xdr:colOff>
      <xdr:row>57</xdr:row>
      <xdr:rowOff>9525</xdr:rowOff>
    </xdr:to>
    <xdr:pic>
      <xdr:nvPicPr>
        <xdr:cNvPr id="733"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9281100"/>
          <a:ext cx="0" cy="523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48</xdr:row>
      <xdr:rowOff>0</xdr:rowOff>
    </xdr:from>
    <xdr:to>
      <xdr:col>1</xdr:col>
      <xdr:colOff>1571625</xdr:colOff>
      <xdr:row>57</xdr:row>
      <xdr:rowOff>9525</xdr:rowOff>
    </xdr:to>
    <xdr:pic>
      <xdr:nvPicPr>
        <xdr:cNvPr id="734"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9281100"/>
          <a:ext cx="0" cy="523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48</xdr:row>
      <xdr:rowOff>0</xdr:rowOff>
    </xdr:from>
    <xdr:to>
      <xdr:col>1</xdr:col>
      <xdr:colOff>1047750</xdr:colOff>
      <xdr:row>57</xdr:row>
      <xdr:rowOff>9525</xdr:rowOff>
    </xdr:to>
    <xdr:pic>
      <xdr:nvPicPr>
        <xdr:cNvPr id="735"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9281100"/>
          <a:ext cx="0" cy="523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48</xdr:row>
      <xdr:rowOff>0</xdr:rowOff>
    </xdr:from>
    <xdr:to>
      <xdr:col>1</xdr:col>
      <xdr:colOff>1571625</xdr:colOff>
      <xdr:row>57</xdr:row>
      <xdr:rowOff>9525</xdr:rowOff>
    </xdr:to>
    <xdr:pic>
      <xdr:nvPicPr>
        <xdr:cNvPr id="736"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9281100"/>
          <a:ext cx="0" cy="523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48</xdr:row>
      <xdr:rowOff>0</xdr:rowOff>
    </xdr:from>
    <xdr:to>
      <xdr:col>1</xdr:col>
      <xdr:colOff>1047750</xdr:colOff>
      <xdr:row>57</xdr:row>
      <xdr:rowOff>9525</xdr:rowOff>
    </xdr:to>
    <xdr:pic>
      <xdr:nvPicPr>
        <xdr:cNvPr id="737"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9281100"/>
          <a:ext cx="0" cy="523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48</xdr:row>
      <xdr:rowOff>0</xdr:rowOff>
    </xdr:from>
    <xdr:to>
      <xdr:col>1</xdr:col>
      <xdr:colOff>1571625</xdr:colOff>
      <xdr:row>57</xdr:row>
      <xdr:rowOff>9525</xdr:rowOff>
    </xdr:to>
    <xdr:pic>
      <xdr:nvPicPr>
        <xdr:cNvPr id="738"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9281100"/>
          <a:ext cx="0" cy="523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48</xdr:row>
      <xdr:rowOff>0</xdr:rowOff>
    </xdr:from>
    <xdr:to>
      <xdr:col>1</xdr:col>
      <xdr:colOff>1047750</xdr:colOff>
      <xdr:row>57</xdr:row>
      <xdr:rowOff>9525</xdr:rowOff>
    </xdr:to>
    <xdr:pic>
      <xdr:nvPicPr>
        <xdr:cNvPr id="739"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9281100"/>
          <a:ext cx="0" cy="523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104775</xdr:rowOff>
    </xdr:to>
    <xdr:pic>
      <xdr:nvPicPr>
        <xdr:cNvPr id="74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57</xdr:row>
      <xdr:rowOff>9525</xdr:rowOff>
    </xdr:to>
    <xdr:pic>
      <xdr:nvPicPr>
        <xdr:cNvPr id="74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523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57</xdr:row>
      <xdr:rowOff>9525</xdr:rowOff>
    </xdr:to>
    <xdr:pic>
      <xdr:nvPicPr>
        <xdr:cNvPr id="74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523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104775</xdr:rowOff>
    </xdr:to>
    <xdr:pic>
      <xdr:nvPicPr>
        <xdr:cNvPr id="74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114300</xdr:rowOff>
    </xdr:to>
    <xdr:pic>
      <xdr:nvPicPr>
        <xdr:cNvPr id="74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161925</xdr:rowOff>
    </xdr:to>
    <xdr:pic>
      <xdr:nvPicPr>
        <xdr:cNvPr id="74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161925</xdr:rowOff>
    </xdr:to>
    <xdr:pic>
      <xdr:nvPicPr>
        <xdr:cNvPr id="74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85725</xdr:rowOff>
    </xdr:to>
    <xdr:pic>
      <xdr:nvPicPr>
        <xdr:cNvPr id="74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85725</xdr:rowOff>
    </xdr:to>
    <xdr:pic>
      <xdr:nvPicPr>
        <xdr:cNvPr id="74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161925</xdr:rowOff>
    </xdr:to>
    <xdr:pic>
      <xdr:nvPicPr>
        <xdr:cNvPr id="74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161925</xdr:rowOff>
    </xdr:to>
    <xdr:pic>
      <xdr:nvPicPr>
        <xdr:cNvPr id="75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161925</xdr:rowOff>
    </xdr:to>
    <xdr:pic>
      <xdr:nvPicPr>
        <xdr:cNvPr id="75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161925</xdr:rowOff>
    </xdr:to>
    <xdr:pic>
      <xdr:nvPicPr>
        <xdr:cNvPr id="75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161925</xdr:rowOff>
    </xdr:to>
    <xdr:pic>
      <xdr:nvPicPr>
        <xdr:cNvPr id="75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161925</xdr:rowOff>
    </xdr:to>
    <xdr:pic>
      <xdr:nvPicPr>
        <xdr:cNvPr id="75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161925</xdr:rowOff>
    </xdr:to>
    <xdr:pic>
      <xdr:nvPicPr>
        <xdr:cNvPr id="75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161925</xdr:rowOff>
    </xdr:to>
    <xdr:pic>
      <xdr:nvPicPr>
        <xdr:cNvPr id="75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104775</xdr:rowOff>
    </xdr:to>
    <xdr:pic>
      <xdr:nvPicPr>
        <xdr:cNvPr id="75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1571625</xdr:colOff>
      <xdr:row>48</xdr:row>
      <xdr:rowOff>0</xdr:rowOff>
    </xdr:from>
    <xdr:to>
      <xdr:col>1</xdr:col>
      <xdr:colOff>1571625</xdr:colOff>
      <xdr:row>49</xdr:row>
      <xdr:rowOff>161925</xdr:rowOff>
    </xdr:to>
    <xdr:pic>
      <xdr:nvPicPr>
        <xdr:cNvPr id="758"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48</xdr:row>
      <xdr:rowOff>0</xdr:rowOff>
    </xdr:from>
    <xdr:to>
      <xdr:col>1</xdr:col>
      <xdr:colOff>1047750</xdr:colOff>
      <xdr:row>49</xdr:row>
      <xdr:rowOff>161925</xdr:rowOff>
    </xdr:to>
    <xdr:pic>
      <xdr:nvPicPr>
        <xdr:cNvPr id="759"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48</xdr:row>
      <xdr:rowOff>0</xdr:rowOff>
    </xdr:from>
    <xdr:to>
      <xdr:col>1</xdr:col>
      <xdr:colOff>1571625</xdr:colOff>
      <xdr:row>49</xdr:row>
      <xdr:rowOff>161925</xdr:rowOff>
    </xdr:to>
    <xdr:pic>
      <xdr:nvPicPr>
        <xdr:cNvPr id="760"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48</xdr:row>
      <xdr:rowOff>0</xdr:rowOff>
    </xdr:from>
    <xdr:to>
      <xdr:col>1</xdr:col>
      <xdr:colOff>1047750</xdr:colOff>
      <xdr:row>49</xdr:row>
      <xdr:rowOff>161925</xdr:rowOff>
    </xdr:to>
    <xdr:pic>
      <xdr:nvPicPr>
        <xdr:cNvPr id="761"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48</xdr:row>
      <xdr:rowOff>0</xdr:rowOff>
    </xdr:from>
    <xdr:to>
      <xdr:col>1</xdr:col>
      <xdr:colOff>1571625</xdr:colOff>
      <xdr:row>49</xdr:row>
      <xdr:rowOff>161925</xdr:rowOff>
    </xdr:to>
    <xdr:pic>
      <xdr:nvPicPr>
        <xdr:cNvPr id="762"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48</xdr:row>
      <xdr:rowOff>0</xdr:rowOff>
    </xdr:from>
    <xdr:to>
      <xdr:col>1</xdr:col>
      <xdr:colOff>1047750</xdr:colOff>
      <xdr:row>49</xdr:row>
      <xdr:rowOff>161925</xdr:rowOff>
    </xdr:to>
    <xdr:pic>
      <xdr:nvPicPr>
        <xdr:cNvPr id="763"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48</xdr:row>
      <xdr:rowOff>0</xdr:rowOff>
    </xdr:from>
    <xdr:to>
      <xdr:col>1</xdr:col>
      <xdr:colOff>1571625</xdr:colOff>
      <xdr:row>49</xdr:row>
      <xdr:rowOff>161925</xdr:rowOff>
    </xdr:to>
    <xdr:pic>
      <xdr:nvPicPr>
        <xdr:cNvPr id="764"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48</xdr:row>
      <xdr:rowOff>0</xdr:rowOff>
    </xdr:from>
    <xdr:to>
      <xdr:col>1</xdr:col>
      <xdr:colOff>1047750</xdr:colOff>
      <xdr:row>49</xdr:row>
      <xdr:rowOff>161925</xdr:rowOff>
    </xdr:to>
    <xdr:pic>
      <xdr:nvPicPr>
        <xdr:cNvPr id="765"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48</xdr:row>
      <xdr:rowOff>0</xdr:rowOff>
    </xdr:from>
    <xdr:to>
      <xdr:col>1</xdr:col>
      <xdr:colOff>1571625</xdr:colOff>
      <xdr:row>49</xdr:row>
      <xdr:rowOff>161925</xdr:rowOff>
    </xdr:to>
    <xdr:pic>
      <xdr:nvPicPr>
        <xdr:cNvPr id="766"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48</xdr:row>
      <xdr:rowOff>0</xdr:rowOff>
    </xdr:from>
    <xdr:to>
      <xdr:col>1</xdr:col>
      <xdr:colOff>1047750</xdr:colOff>
      <xdr:row>49</xdr:row>
      <xdr:rowOff>161925</xdr:rowOff>
    </xdr:to>
    <xdr:pic>
      <xdr:nvPicPr>
        <xdr:cNvPr id="767"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48</xdr:row>
      <xdr:rowOff>0</xdr:rowOff>
    </xdr:from>
    <xdr:to>
      <xdr:col>1</xdr:col>
      <xdr:colOff>1571625</xdr:colOff>
      <xdr:row>49</xdr:row>
      <xdr:rowOff>161925</xdr:rowOff>
    </xdr:to>
    <xdr:pic>
      <xdr:nvPicPr>
        <xdr:cNvPr id="768"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48</xdr:row>
      <xdr:rowOff>0</xdr:rowOff>
    </xdr:from>
    <xdr:to>
      <xdr:col>1</xdr:col>
      <xdr:colOff>1047750</xdr:colOff>
      <xdr:row>49</xdr:row>
      <xdr:rowOff>161925</xdr:rowOff>
    </xdr:to>
    <xdr:pic>
      <xdr:nvPicPr>
        <xdr:cNvPr id="769"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104775</xdr:rowOff>
    </xdr:to>
    <xdr:pic>
      <xdr:nvPicPr>
        <xdr:cNvPr id="77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161925</xdr:rowOff>
    </xdr:to>
    <xdr:pic>
      <xdr:nvPicPr>
        <xdr:cNvPr id="77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161925</xdr:rowOff>
    </xdr:to>
    <xdr:pic>
      <xdr:nvPicPr>
        <xdr:cNvPr id="77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161925</xdr:rowOff>
    </xdr:to>
    <xdr:pic>
      <xdr:nvPicPr>
        <xdr:cNvPr id="77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161925</xdr:rowOff>
    </xdr:to>
    <xdr:pic>
      <xdr:nvPicPr>
        <xdr:cNvPr id="77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104775</xdr:rowOff>
    </xdr:to>
    <xdr:pic>
      <xdr:nvPicPr>
        <xdr:cNvPr id="77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114300</xdr:rowOff>
    </xdr:to>
    <xdr:pic>
      <xdr:nvPicPr>
        <xdr:cNvPr id="77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56</xdr:row>
      <xdr:rowOff>133350</xdr:rowOff>
    </xdr:to>
    <xdr:pic>
      <xdr:nvPicPr>
        <xdr:cNvPr id="77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517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56</xdr:row>
      <xdr:rowOff>76200</xdr:rowOff>
    </xdr:to>
    <xdr:pic>
      <xdr:nvPicPr>
        <xdr:cNvPr id="77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511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161925</xdr:rowOff>
    </xdr:to>
    <xdr:pic>
      <xdr:nvPicPr>
        <xdr:cNvPr id="77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161925</xdr:rowOff>
    </xdr:to>
    <xdr:pic>
      <xdr:nvPicPr>
        <xdr:cNvPr id="78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161925</xdr:rowOff>
    </xdr:to>
    <xdr:pic>
      <xdr:nvPicPr>
        <xdr:cNvPr id="78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161925</xdr:rowOff>
    </xdr:to>
    <xdr:pic>
      <xdr:nvPicPr>
        <xdr:cNvPr id="78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57</xdr:row>
      <xdr:rowOff>9525</xdr:rowOff>
    </xdr:to>
    <xdr:pic>
      <xdr:nvPicPr>
        <xdr:cNvPr id="78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523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57</xdr:row>
      <xdr:rowOff>9525</xdr:rowOff>
    </xdr:to>
    <xdr:pic>
      <xdr:nvPicPr>
        <xdr:cNvPr id="78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523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171450</xdr:rowOff>
    </xdr:to>
    <xdr:pic>
      <xdr:nvPicPr>
        <xdr:cNvPr id="78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48</xdr:row>
      <xdr:rowOff>0</xdr:rowOff>
    </xdr:from>
    <xdr:to>
      <xdr:col>1</xdr:col>
      <xdr:colOff>857250</xdr:colOff>
      <xdr:row>49</xdr:row>
      <xdr:rowOff>171450</xdr:rowOff>
    </xdr:to>
    <xdr:pic>
      <xdr:nvPicPr>
        <xdr:cNvPr id="78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392811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50</xdr:row>
      <xdr:rowOff>0</xdr:rowOff>
    </xdr:from>
    <xdr:to>
      <xdr:col>1</xdr:col>
      <xdr:colOff>857250</xdr:colOff>
      <xdr:row>50</xdr:row>
      <xdr:rowOff>95250</xdr:rowOff>
    </xdr:to>
    <xdr:pic>
      <xdr:nvPicPr>
        <xdr:cNvPr id="78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0947975"/>
          <a:ext cx="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50</xdr:row>
      <xdr:rowOff>0</xdr:rowOff>
    </xdr:from>
    <xdr:to>
      <xdr:col>1</xdr:col>
      <xdr:colOff>857250</xdr:colOff>
      <xdr:row>50</xdr:row>
      <xdr:rowOff>323850</xdr:rowOff>
    </xdr:to>
    <xdr:pic>
      <xdr:nvPicPr>
        <xdr:cNvPr id="78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0947975"/>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50</xdr:row>
      <xdr:rowOff>0</xdr:rowOff>
    </xdr:from>
    <xdr:to>
      <xdr:col>1</xdr:col>
      <xdr:colOff>857250</xdr:colOff>
      <xdr:row>50</xdr:row>
      <xdr:rowOff>323850</xdr:rowOff>
    </xdr:to>
    <xdr:pic>
      <xdr:nvPicPr>
        <xdr:cNvPr id="78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0947975"/>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50</xdr:row>
      <xdr:rowOff>0</xdr:rowOff>
    </xdr:from>
    <xdr:to>
      <xdr:col>1</xdr:col>
      <xdr:colOff>857250</xdr:colOff>
      <xdr:row>50</xdr:row>
      <xdr:rowOff>152400</xdr:rowOff>
    </xdr:to>
    <xdr:pic>
      <xdr:nvPicPr>
        <xdr:cNvPr id="79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09479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50</xdr:row>
      <xdr:rowOff>0</xdr:rowOff>
    </xdr:from>
    <xdr:to>
      <xdr:col>1</xdr:col>
      <xdr:colOff>857250</xdr:colOff>
      <xdr:row>50</xdr:row>
      <xdr:rowOff>152400</xdr:rowOff>
    </xdr:to>
    <xdr:pic>
      <xdr:nvPicPr>
        <xdr:cNvPr id="79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09479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50</xdr:row>
      <xdr:rowOff>0</xdr:rowOff>
    </xdr:from>
    <xdr:to>
      <xdr:col>1</xdr:col>
      <xdr:colOff>857250</xdr:colOff>
      <xdr:row>50</xdr:row>
      <xdr:rowOff>323850</xdr:rowOff>
    </xdr:to>
    <xdr:pic>
      <xdr:nvPicPr>
        <xdr:cNvPr id="79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0947975"/>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50</xdr:row>
      <xdr:rowOff>0</xdr:rowOff>
    </xdr:from>
    <xdr:to>
      <xdr:col>1</xdr:col>
      <xdr:colOff>857250</xdr:colOff>
      <xdr:row>50</xdr:row>
      <xdr:rowOff>323850</xdr:rowOff>
    </xdr:to>
    <xdr:pic>
      <xdr:nvPicPr>
        <xdr:cNvPr id="79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0947975"/>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50</xdr:row>
      <xdr:rowOff>0</xdr:rowOff>
    </xdr:from>
    <xdr:to>
      <xdr:col>1</xdr:col>
      <xdr:colOff>857250</xdr:colOff>
      <xdr:row>50</xdr:row>
      <xdr:rowOff>323850</xdr:rowOff>
    </xdr:to>
    <xdr:pic>
      <xdr:nvPicPr>
        <xdr:cNvPr id="79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0947975"/>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1571625</xdr:colOff>
      <xdr:row>50</xdr:row>
      <xdr:rowOff>0</xdr:rowOff>
    </xdr:from>
    <xdr:to>
      <xdr:col>1</xdr:col>
      <xdr:colOff>1571625</xdr:colOff>
      <xdr:row>50</xdr:row>
      <xdr:rowOff>323850</xdr:rowOff>
    </xdr:to>
    <xdr:pic>
      <xdr:nvPicPr>
        <xdr:cNvPr id="795"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0947975"/>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50</xdr:row>
      <xdr:rowOff>0</xdr:rowOff>
    </xdr:from>
    <xdr:to>
      <xdr:col>1</xdr:col>
      <xdr:colOff>1047750</xdr:colOff>
      <xdr:row>50</xdr:row>
      <xdr:rowOff>323850</xdr:rowOff>
    </xdr:to>
    <xdr:pic>
      <xdr:nvPicPr>
        <xdr:cNvPr id="796"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0947975"/>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50</xdr:row>
      <xdr:rowOff>0</xdr:rowOff>
    </xdr:from>
    <xdr:to>
      <xdr:col>1</xdr:col>
      <xdr:colOff>1571625</xdr:colOff>
      <xdr:row>50</xdr:row>
      <xdr:rowOff>323850</xdr:rowOff>
    </xdr:to>
    <xdr:pic>
      <xdr:nvPicPr>
        <xdr:cNvPr id="797"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0947975"/>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50</xdr:row>
      <xdr:rowOff>0</xdr:rowOff>
    </xdr:from>
    <xdr:to>
      <xdr:col>1</xdr:col>
      <xdr:colOff>1047750</xdr:colOff>
      <xdr:row>50</xdr:row>
      <xdr:rowOff>323850</xdr:rowOff>
    </xdr:to>
    <xdr:pic>
      <xdr:nvPicPr>
        <xdr:cNvPr id="798"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0947975"/>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50</xdr:row>
      <xdr:rowOff>0</xdr:rowOff>
    </xdr:from>
    <xdr:to>
      <xdr:col>1</xdr:col>
      <xdr:colOff>1571625</xdr:colOff>
      <xdr:row>50</xdr:row>
      <xdr:rowOff>323850</xdr:rowOff>
    </xdr:to>
    <xdr:pic>
      <xdr:nvPicPr>
        <xdr:cNvPr id="799"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0947975"/>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50</xdr:row>
      <xdr:rowOff>0</xdr:rowOff>
    </xdr:from>
    <xdr:to>
      <xdr:col>1</xdr:col>
      <xdr:colOff>1047750</xdr:colOff>
      <xdr:row>50</xdr:row>
      <xdr:rowOff>323850</xdr:rowOff>
    </xdr:to>
    <xdr:pic>
      <xdr:nvPicPr>
        <xdr:cNvPr id="800"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0947975"/>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50</xdr:row>
      <xdr:rowOff>0</xdr:rowOff>
    </xdr:from>
    <xdr:to>
      <xdr:col>1</xdr:col>
      <xdr:colOff>1571625</xdr:colOff>
      <xdr:row>50</xdr:row>
      <xdr:rowOff>323850</xdr:rowOff>
    </xdr:to>
    <xdr:pic>
      <xdr:nvPicPr>
        <xdr:cNvPr id="801"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0947975"/>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50</xdr:row>
      <xdr:rowOff>0</xdr:rowOff>
    </xdr:from>
    <xdr:to>
      <xdr:col>1</xdr:col>
      <xdr:colOff>1047750</xdr:colOff>
      <xdr:row>50</xdr:row>
      <xdr:rowOff>323850</xdr:rowOff>
    </xdr:to>
    <xdr:pic>
      <xdr:nvPicPr>
        <xdr:cNvPr id="802"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0947975"/>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50</xdr:row>
      <xdr:rowOff>0</xdr:rowOff>
    </xdr:from>
    <xdr:to>
      <xdr:col>1</xdr:col>
      <xdr:colOff>1571625</xdr:colOff>
      <xdr:row>50</xdr:row>
      <xdr:rowOff>323850</xdr:rowOff>
    </xdr:to>
    <xdr:pic>
      <xdr:nvPicPr>
        <xdr:cNvPr id="803"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0947975"/>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50</xdr:row>
      <xdr:rowOff>0</xdr:rowOff>
    </xdr:from>
    <xdr:to>
      <xdr:col>1</xdr:col>
      <xdr:colOff>1047750</xdr:colOff>
      <xdr:row>50</xdr:row>
      <xdr:rowOff>323850</xdr:rowOff>
    </xdr:to>
    <xdr:pic>
      <xdr:nvPicPr>
        <xdr:cNvPr id="804"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0947975"/>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50</xdr:row>
      <xdr:rowOff>0</xdr:rowOff>
    </xdr:from>
    <xdr:to>
      <xdr:col>1</xdr:col>
      <xdr:colOff>1571625</xdr:colOff>
      <xdr:row>50</xdr:row>
      <xdr:rowOff>323850</xdr:rowOff>
    </xdr:to>
    <xdr:pic>
      <xdr:nvPicPr>
        <xdr:cNvPr id="805"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0947975"/>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50</xdr:row>
      <xdr:rowOff>0</xdr:rowOff>
    </xdr:from>
    <xdr:to>
      <xdr:col>1</xdr:col>
      <xdr:colOff>1047750</xdr:colOff>
      <xdr:row>50</xdr:row>
      <xdr:rowOff>323850</xdr:rowOff>
    </xdr:to>
    <xdr:pic>
      <xdr:nvPicPr>
        <xdr:cNvPr id="806"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0947975"/>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857250</xdr:colOff>
      <xdr:row>50</xdr:row>
      <xdr:rowOff>0</xdr:rowOff>
    </xdr:from>
    <xdr:to>
      <xdr:col>1</xdr:col>
      <xdr:colOff>857250</xdr:colOff>
      <xdr:row>50</xdr:row>
      <xdr:rowOff>152400</xdr:rowOff>
    </xdr:to>
    <xdr:pic>
      <xdr:nvPicPr>
        <xdr:cNvPr id="80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09479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50</xdr:row>
      <xdr:rowOff>0</xdr:rowOff>
    </xdr:from>
    <xdr:to>
      <xdr:col>1</xdr:col>
      <xdr:colOff>857250</xdr:colOff>
      <xdr:row>50</xdr:row>
      <xdr:rowOff>152400</xdr:rowOff>
    </xdr:to>
    <xdr:pic>
      <xdr:nvPicPr>
        <xdr:cNvPr id="80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09479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50</xdr:row>
      <xdr:rowOff>0</xdr:rowOff>
    </xdr:from>
    <xdr:to>
      <xdr:col>1</xdr:col>
      <xdr:colOff>857250</xdr:colOff>
      <xdr:row>50</xdr:row>
      <xdr:rowOff>152400</xdr:rowOff>
    </xdr:to>
    <xdr:pic>
      <xdr:nvPicPr>
        <xdr:cNvPr id="80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09479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50</xdr:row>
      <xdr:rowOff>0</xdr:rowOff>
    </xdr:from>
    <xdr:to>
      <xdr:col>1</xdr:col>
      <xdr:colOff>857250</xdr:colOff>
      <xdr:row>50</xdr:row>
      <xdr:rowOff>152400</xdr:rowOff>
    </xdr:to>
    <xdr:pic>
      <xdr:nvPicPr>
        <xdr:cNvPr id="81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09479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50</xdr:row>
      <xdr:rowOff>0</xdr:rowOff>
    </xdr:from>
    <xdr:to>
      <xdr:col>1</xdr:col>
      <xdr:colOff>857250</xdr:colOff>
      <xdr:row>50</xdr:row>
      <xdr:rowOff>152400</xdr:rowOff>
    </xdr:to>
    <xdr:pic>
      <xdr:nvPicPr>
        <xdr:cNvPr id="81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09479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50</xdr:row>
      <xdr:rowOff>0</xdr:rowOff>
    </xdr:from>
    <xdr:to>
      <xdr:col>1</xdr:col>
      <xdr:colOff>857250</xdr:colOff>
      <xdr:row>50</xdr:row>
      <xdr:rowOff>152400</xdr:rowOff>
    </xdr:to>
    <xdr:pic>
      <xdr:nvPicPr>
        <xdr:cNvPr id="81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09479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50</xdr:row>
      <xdr:rowOff>0</xdr:rowOff>
    </xdr:from>
    <xdr:to>
      <xdr:col>1</xdr:col>
      <xdr:colOff>857250</xdr:colOff>
      <xdr:row>50</xdr:row>
      <xdr:rowOff>323850</xdr:rowOff>
    </xdr:to>
    <xdr:pic>
      <xdr:nvPicPr>
        <xdr:cNvPr id="81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0947975"/>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50</xdr:row>
      <xdr:rowOff>0</xdr:rowOff>
    </xdr:from>
    <xdr:to>
      <xdr:col>1</xdr:col>
      <xdr:colOff>857250</xdr:colOff>
      <xdr:row>50</xdr:row>
      <xdr:rowOff>323850</xdr:rowOff>
    </xdr:to>
    <xdr:pic>
      <xdr:nvPicPr>
        <xdr:cNvPr id="81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0947975"/>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50</xdr:row>
      <xdr:rowOff>0</xdr:rowOff>
    </xdr:from>
    <xdr:to>
      <xdr:col>1</xdr:col>
      <xdr:colOff>857250</xdr:colOff>
      <xdr:row>50</xdr:row>
      <xdr:rowOff>323850</xdr:rowOff>
    </xdr:to>
    <xdr:pic>
      <xdr:nvPicPr>
        <xdr:cNvPr id="81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0947975"/>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50</xdr:row>
      <xdr:rowOff>0</xdr:rowOff>
    </xdr:from>
    <xdr:to>
      <xdr:col>1</xdr:col>
      <xdr:colOff>857250</xdr:colOff>
      <xdr:row>50</xdr:row>
      <xdr:rowOff>152400</xdr:rowOff>
    </xdr:to>
    <xdr:pic>
      <xdr:nvPicPr>
        <xdr:cNvPr id="81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09479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50</xdr:row>
      <xdr:rowOff>0</xdr:rowOff>
    </xdr:from>
    <xdr:to>
      <xdr:col>1</xdr:col>
      <xdr:colOff>857250</xdr:colOff>
      <xdr:row>50</xdr:row>
      <xdr:rowOff>152400</xdr:rowOff>
    </xdr:to>
    <xdr:pic>
      <xdr:nvPicPr>
        <xdr:cNvPr id="81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09479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50</xdr:row>
      <xdr:rowOff>0</xdr:rowOff>
    </xdr:from>
    <xdr:to>
      <xdr:col>1</xdr:col>
      <xdr:colOff>857250</xdr:colOff>
      <xdr:row>50</xdr:row>
      <xdr:rowOff>323850</xdr:rowOff>
    </xdr:to>
    <xdr:pic>
      <xdr:nvPicPr>
        <xdr:cNvPr id="81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0947975"/>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50</xdr:row>
      <xdr:rowOff>0</xdr:rowOff>
    </xdr:from>
    <xdr:to>
      <xdr:col>1</xdr:col>
      <xdr:colOff>857250</xdr:colOff>
      <xdr:row>50</xdr:row>
      <xdr:rowOff>323850</xdr:rowOff>
    </xdr:to>
    <xdr:pic>
      <xdr:nvPicPr>
        <xdr:cNvPr id="81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0947975"/>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50</xdr:row>
      <xdr:rowOff>0</xdr:rowOff>
    </xdr:from>
    <xdr:to>
      <xdr:col>1</xdr:col>
      <xdr:colOff>857250</xdr:colOff>
      <xdr:row>50</xdr:row>
      <xdr:rowOff>152400</xdr:rowOff>
    </xdr:to>
    <xdr:pic>
      <xdr:nvPicPr>
        <xdr:cNvPr id="82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09479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50</xdr:row>
      <xdr:rowOff>0</xdr:rowOff>
    </xdr:from>
    <xdr:to>
      <xdr:col>1</xdr:col>
      <xdr:colOff>857250</xdr:colOff>
      <xdr:row>50</xdr:row>
      <xdr:rowOff>152400</xdr:rowOff>
    </xdr:to>
    <xdr:pic>
      <xdr:nvPicPr>
        <xdr:cNvPr id="82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09479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50</xdr:row>
      <xdr:rowOff>0</xdr:rowOff>
    </xdr:from>
    <xdr:to>
      <xdr:col>1</xdr:col>
      <xdr:colOff>857250</xdr:colOff>
      <xdr:row>50</xdr:row>
      <xdr:rowOff>152400</xdr:rowOff>
    </xdr:to>
    <xdr:pic>
      <xdr:nvPicPr>
        <xdr:cNvPr id="82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09479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50</xdr:row>
      <xdr:rowOff>0</xdr:rowOff>
    </xdr:from>
    <xdr:to>
      <xdr:col>1</xdr:col>
      <xdr:colOff>857250</xdr:colOff>
      <xdr:row>50</xdr:row>
      <xdr:rowOff>152400</xdr:rowOff>
    </xdr:to>
    <xdr:pic>
      <xdr:nvPicPr>
        <xdr:cNvPr id="82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09479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58</xdr:row>
      <xdr:rowOff>0</xdr:rowOff>
    </xdr:from>
    <xdr:to>
      <xdr:col>1</xdr:col>
      <xdr:colOff>857250</xdr:colOff>
      <xdr:row>60</xdr:row>
      <xdr:rowOff>95250</xdr:rowOff>
    </xdr:to>
    <xdr:pic>
      <xdr:nvPicPr>
        <xdr:cNvPr id="82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5300900"/>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58</xdr:row>
      <xdr:rowOff>0</xdr:rowOff>
    </xdr:from>
    <xdr:to>
      <xdr:col>1</xdr:col>
      <xdr:colOff>857250</xdr:colOff>
      <xdr:row>60</xdr:row>
      <xdr:rowOff>95250</xdr:rowOff>
    </xdr:to>
    <xdr:pic>
      <xdr:nvPicPr>
        <xdr:cNvPr id="82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5300900"/>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58</xdr:row>
      <xdr:rowOff>0</xdr:rowOff>
    </xdr:from>
    <xdr:to>
      <xdr:col>1</xdr:col>
      <xdr:colOff>857250</xdr:colOff>
      <xdr:row>60</xdr:row>
      <xdr:rowOff>95250</xdr:rowOff>
    </xdr:to>
    <xdr:pic>
      <xdr:nvPicPr>
        <xdr:cNvPr id="82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5300900"/>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58</xdr:row>
      <xdr:rowOff>0</xdr:rowOff>
    </xdr:from>
    <xdr:to>
      <xdr:col>1</xdr:col>
      <xdr:colOff>857250</xdr:colOff>
      <xdr:row>60</xdr:row>
      <xdr:rowOff>95250</xdr:rowOff>
    </xdr:to>
    <xdr:pic>
      <xdr:nvPicPr>
        <xdr:cNvPr id="82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5300900"/>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47625</xdr:rowOff>
    </xdr:to>
    <xdr:pic>
      <xdr:nvPicPr>
        <xdr:cNvPr id="82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47625</xdr:rowOff>
    </xdr:to>
    <xdr:pic>
      <xdr:nvPicPr>
        <xdr:cNvPr id="82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83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83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83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83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83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83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83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83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66675</xdr:rowOff>
    </xdr:to>
    <xdr:pic>
      <xdr:nvPicPr>
        <xdr:cNvPr id="83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19050</xdr:rowOff>
    </xdr:to>
    <xdr:pic>
      <xdr:nvPicPr>
        <xdr:cNvPr id="83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19050</xdr:rowOff>
    </xdr:to>
    <xdr:pic>
      <xdr:nvPicPr>
        <xdr:cNvPr id="84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84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84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84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84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66675</xdr:rowOff>
    </xdr:to>
    <xdr:pic>
      <xdr:nvPicPr>
        <xdr:cNvPr id="84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84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84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66675</xdr:rowOff>
    </xdr:to>
    <xdr:pic>
      <xdr:nvPicPr>
        <xdr:cNvPr id="84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76200</xdr:rowOff>
    </xdr:to>
    <xdr:pic>
      <xdr:nvPicPr>
        <xdr:cNvPr id="84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85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85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85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85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85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85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47625</xdr:rowOff>
    </xdr:to>
    <xdr:pic>
      <xdr:nvPicPr>
        <xdr:cNvPr id="85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47625</xdr:rowOff>
    </xdr:to>
    <xdr:pic>
      <xdr:nvPicPr>
        <xdr:cNvPr id="85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85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85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86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86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86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86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86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86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86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86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66675</xdr:rowOff>
    </xdr:to>
    <xdr:pic>
      <xdr:nvPicPr>
        <xdr:cNvPr id="86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133350</xdr:rowOff>
    </xdr:to>
    <xdr:pic>
      <xdr:nvPicPr>
        <xdr:cNvPr id="869"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133350</xdr:rowOff>
    </xdr:to>
    <xdr:pic>
      <xdr:nvPicPr>
        <xdr:cNvPr id="870"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133350</xdr:rowOff>
    </xdr:to>
    <xdr:pic>
      <xdr:nvPicPr>
        <xdr:cNvPr id="871"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133350</xdr:rowOff>
    </xdr:to>
    <xdr:pic>
      <xdr:nvPicPr>
        <xdr:cNvPr id="872"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133350</xdr:rowOff>
    </xdr:to>
    <xdr:pic>
      <xdr:nvPicPr>
        <xdr:cNvPr id="873"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133350</xdr:rowOff>
    </xdr:to>
    <xdr:pic>
      <xdr:nvPicPr>
        <xdr:cNvPr id="874"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133350</xdr:rowOff>
    </xdr:to>
    <xdr:pic>
      <xdr:nvPicPr>
        <xdr:cNvPr id="875"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133350</xdr:rowOff>
    </xdr:to>
    <xdr:pic>
      <xdr:nvPicPr>
        <xdr:cNvPr id="876"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133350</xdr:rowOff>
    </xdr:to>
    <xdr:pic>
      <xdr:nvPicPr>
        <xdr:cNvPr id="877"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133350</xdr:rowOff>
    </xdr:to>
    <xdr:pic>
      <xdr:nvPicPr>
        <xdr:cNvPr id="878"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133350</xdr:rowOff>
    </xdr:to>
    <xdr:pic>
      <xdr:nvPicPr>
        <xdr:cNvPr id="879"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133350</xdr:rowOff>
    </xdr:to>
    <xdr:pic>
      <xdr:nvPicPr>
        <xdr:cNvPr id="880"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19050</xdr:rowOff>
    </xdr:to>
    <xdr:pic>
      <xdr:nvPicPr>
        <xdr:cNvPr id="88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19050</xdr:rowOff>
    </xdr:to>
    <xdr:pic>
      <xdr:nvPicPr>
        <xdr:cNvPr id="88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88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88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88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88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66675</xdr:rowOff>
    </xdr:to>
    <xdr:pic>
      <xdr:nvPicPr>
        <xdr:cNvPr id="88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88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88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89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89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89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89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66675</xdr:rowOff>
    </xdr:to>
    <xdr:pic>
      <xdr:nvPicPr>
        <xdr:cNvPr id="89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76200</xdr:rowOff>
    </xdr:to>
    <xdr:pic>
      <xdr:nvPicPr>
        <xdr:cNvPr id="89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89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89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89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89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90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90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90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0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0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47625</xdr:rowOff>
    </xdr:to>
    <xdr:pic>
      <xdr:nvPicPr>
        <xdr:cNvPr id="90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47625</xdr:rowOff>
    </xdr:to>
    <xdr:pic>
      <xdr:nvPicPr>
        <xdr:cNvPr id="90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90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90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0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1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91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91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91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91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66675</xdr:rowOff>
    </xdr:to>
    <xdr:pic>
      <xdr:nvPicPr>
        <xdr:cNvPr id="91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19050</xdr:rowOff>
    </xdr:to>
    <xdr:pic>
      <xdr:nvPicPr>
        <xdr:cNvPr id="91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19050</xdr:rowOff>
    </xdr:to>
    <xdr:pic>
      <xdr:nvPicPr>
        <xdr:cNvPr id="91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1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1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2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2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66675</xdr:rowOff>
    </xdr:to>
    <xdr:pic>
      <xdr:nvPicPr>
        <xdr:cNvPr id="92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2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2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66675</xdr:rowOff>
    </xdr:to>
    <xdr:pic>
      <xdr:nvPicPr>
        <xdr:cNvPr id="92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76200</xdr:rowOff>
    </xdr:to>
    <xdr:pic>
      <xdr:nvPicPr>
        <xdr:cNvPr id="92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2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2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92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93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3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3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47625</xdr:rowOff>
    </xdr:to>
    <xdr:pic>
      <xdr:nvPicPr>
        <xdr:cNvPr id="93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47625</xdr:rowOff>
    </xdr:to>
    <xdr:pic>
      <xdr:nvPicPr>
        <xdr:cNvPr id="93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93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93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3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3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93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94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94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94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94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94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66675</xdr:rowOff>
    </xdr:to>
    <xdr:pic>
      <xdr:nvPicPr>
        <xdr:cNvPr id="94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133350</xdr:rowOff>
    </xdr:to>
    <xdr:pic>
      <xdr:nvPicPr>
        <xdr:cNvPr id="946"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133350</xdr:rowOff>
    </xdr:to>
    <xdr:pic>
      <xdr:nvPicPr>
        <xdr:cNvPr id="947"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133350</xdr:rowOff>
    </xdr:to>
    <xdr:pic>
      <xdr:nvPicPr>
        <xdr:cNvPr id="948"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133350</xdr:rowOff>
    </xdr:to>
    <xdr:pic>
      <xdr:nvPicPr>
        <xdr:cNvPr id="949"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133350</xdr:rowOff>
    </xdr:to>
    <xdr:pic>
      <xdr:nvPicPr>
        <xdr:cNvPr id="950"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133350</xdr:rowOff>
    </xdr:to>
    <xdr:pic>
      <xdr:nvPicPr>
        <xdr:cNvPr id="951"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133350</xdr:rowOff>
    </xdr:to>
    <xdr:pic>
      <xdr:nvPicPr>
        <xdr:cNvPr id="952"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133350</xdr:rowOff>
    </xdr:to>
    <xdr:pic>
      <xdr:nvPicPr>
        <xdr:cNvPr id="953"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133350</xdr:rowOff>
    </xdr:to>
    <xdr:pic>
      <xdr:nvPicPr>
        <xdr:cNvPr id="954"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133350</xdr:rowOff>
    </xdr:to>
    <xdr:pic>
      <xdr:nvPicPr>
        <xdr:cNvPr id="955"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133350</xdr:rowOff>
    </xdr:to>
    <xdr:pic>
      <xdr:nvPicPr>
        <xdr:cNvPr id="956"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133350</xdr:rowOff>
    </xdr:to>
    <xdr:pic>
      <xdr:nvPicPr>
        <xdr:cNvPr id="957"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19050</xdr:rowOff>
    </xdr:to>
    <xdr:pic>
      <xdr:nvPicPr>
        <xdr:cNvPr id="95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19050</xdr:rowOff>
    </xdr:to>
    <xdr:pic>
      <xdr:nvPicPr>
        <xdr:cNvPr id="95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6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6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6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6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66675</xdr:rowOff>
    </xdr:to>
    <xdr:pic>
      <xdr:nvPicPr>
        <xdr:cNvPr id="96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96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96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6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6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96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97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66675</xdr:rowOff>
    </xdr:to>
    <xdr:pic>
      <xdr:nvPicPr>
        <xdr:cNvPr id="97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76200</xdr:rowOff>
    </xdr:to>
    <xdr:pic>
      <xdr:nvPicPr>
        <xdr:cNvPr id="97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97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7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7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97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97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97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97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8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8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85725</xdr:rowOff>
    </xdr:to>
    <xdr:pic>
      <xdr:nvPicPr>
        <xdr:cNvPr id="98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85725</xdr:rowOff>
    </xdr:to>
    <xdr:pic>
      <xdr:nvPicPr>
        <xdr:cNvPr id="98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98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98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8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98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98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98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99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99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99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99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104775</xdr:rowOff>
    </xdr:to>
    <xdr:pic>
      <xdr:nvPicPr>
        <xdr:cNvPr id="99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171450</xdr:rowOff>
    </xdr:to>
    <xdr:pic>
      <xdr:nvPicPr>
        <xdr:cNvPr id="995"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171450</xdr:rowOff>
    </xdr:to>
    <xdr:pic>
      <xdr:nvPicPr>
        <xdr:cNvPr id="996"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171450</xdr:rowOff>
    </xdr:to>
    <xdr:pic>
      <xdr:nvPicPr>
        <xdr:cNvPr id="997"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171450</xdr:rowOff>
    </xdr:to>
    <xdr:pic>
      <xdr:nvPicPr>
        <xdr:cNvPr id="998"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171450</xdr:rowOff>
    </xdr:to>
    <xdr:pic>
      <xdr:nvPicPr>
        <xdr:cNvPr id="999"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171450</xdr:rowOff>
    </xdr:to>
    <xdr:pic>
      <xdr:nvPicPr>
        <xdr:cNvPr id="1000"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171450</xdr:rowOff>
    </xdr:to>
    <xdr:pic>
      <xdr:nvPicPr>
        <xdr:cNvPr id="1001"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171450</xdr:rowOff>
    </xdr:to>
    <xdr:pic>
      <xdr:nvPicPr>
        <xdr:cNvPr id="1002"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171450</xdr:rowOff>
    </xdr:to>
    <xdr:pic>
      <xdr:nvPicPr>
        <xdr:cNvPr id="1003"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171450</xdr:rowOff>
    </xdr:to>
    <xdr:pic>
      <xdr:nvPicPr>
        <xdr:cNvPr id="1004"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171450</xdr:rowOff>
    </xdr:to>
    <xdr:pic>
      <xdr:nvPicPr>
        <xdr:cNvPr id="1005"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171450</xdr:rowOff>
    </xdr:to>
    <xdr:pic>
      <xdr:nvPicPr>
        <xdr:cNvPr id="1006"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00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00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00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01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01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01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104775</xdr:rowOff>
    </xdr:to>
    <xdr:pic>
      <xdr:nvPicPr>
        <xdr:cNvPr id="101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1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1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01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01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1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1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104775</xdr:rowOff>
    </xdr:to>
    <xdr:pic>
      <xdr:nvPicPr>
        <xdr:cNvPr id="102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114300</xdr:rowOff>
    </xdr:to>
    <xdr:pic>
      <xdr:nvPicPr>
        <xdr:cNvPr id="102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2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2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02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02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2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2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2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2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03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03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3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3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85725</xdr:rowOff>
    </xdr:to>
    <xdr:pic>
      <xdr:nvPicPr>
        <xdr:cNvPr id="103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85725</xdr:rowOff>
    </xdr:to>
    <xdr:pic>
      <xdr:nvPicPr>
        <xdr:cNvPr id="103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3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3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03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03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4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4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4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4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4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4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104775</xdr:rowOff>
    </xdr:to>
    <xdr:pic>
      <xdr:nvPicPr>
        <xdr:cNvPr id="104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171450</xdr:rowOff>
    </xdr:to>
    <xdr:pic>
      <xdr:nvPicPr>
        <xdr:cNvPr id="1047"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171450</xdr:rowOff>
    </xdr:to>
    <xdr:pic>
      <xdr:nvPicPr>
        <xdr:cNvPr id="1048"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171450</xdr:rowOff>
    </xdr:to>
    <xdr:pic>
      <xdr:nvPicPr>
        <xdr:cNvPr id="1049"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171450</xdr:rowOff>
    </xdr:to>
    <xdr:pic>
      <xdr:nvPicPr>
        <xdr:cNvPr id="1050"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171450</xdr:rowOff>
    </xdr:to>
    <xdr:pic>
      <xdr:nvPicPr>
        <xdr:cNvPr id="1051"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171450</xdr:rowOff>
    </xdr:to>
    <xdr:pic>
      <xdr:nvPicPr>
        <xdr:cNvPr id="1052"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171450</xdr:rowOff>
    </xdr:to>
    <xdr:pic>
      <xdr:nvPicPr>
        <xdr:cNvPr id="1053"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171450</xdr:rowOff>
    </xdr:to>
    <xdr:pic>
      <xdr:nvPicPr>
        <xdr:cNvPr id="1054"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171450</xdr:rowOff>
    </xdr:to>
    <xdr:pic>
      <xdr:nvPicPr>
        <xdr:cNvPr id="1055"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171450</xdr:rowOff>
    </xdr:to>
    <xdr:pic>
      <xdr:nvPicPr>
        <xdr:cNvPr id="1056"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171450</xdr:rowOff>
    </xdr:to>
    <xdr:pic>
      <xdr:nvPicPr>
        <xdr:cNvPr id="1057"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171450</xdr:rowOff>
    </xdr:to>
    <xdr:pic>
      <xdr:nvPicPr>
        <xdr:cNvPr id="1058"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05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06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06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06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06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06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104775</xdr:rowOff>
    </xdr:to>
    <xdr:pic>
      <xdr:nvPicPr>
        <xdr:cNvPr id="106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6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6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06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06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7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7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104775</xdr:rowOff>
    </xdr:to>
    <xdr:pic>
      <xdr:nvPicPr>
        <xdr:cNvPr id="107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114300</xdr:rowOff>
    </xdr:to>
    <xdr:pic>
      <xdr:nvPicPr>
        <xdr:cNvPr id="107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7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7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07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07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7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7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8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8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8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8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8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8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08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08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8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08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104775</xdr:rowOff>
    </xdr:to>
    <xdr:pic>
      <xdr:nvPicPr>
        <xdr:cNvPr id="109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68</xdr:row>
      <xdr:rowOff>380999</xdr:rowOff>
    </xdr:to>
    <xdr:pic>
      <xdr:nvPicPr>
        <xdr:cNvPr id="109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1933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68</xdr:row>
      <xdr:rowOff>28574</xdr:rowOff>
    </xdr:to>
    <xdr:pic>
      <xdr:nvPicPr>
        <xdr:cNvPr id="109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1581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81</xdr:row>
      <xdr:rowOff>0</xdr:rowOff>
    </xdr:from>
    <xdr:to>
      <xdr:col>1</xdr:col>
      <xdr:colOff>857250</xdr:colOff>
      <xdr:row>82</xdr:row>
      <xdr:rowOff>9525</xdr:rowOff>
    </xdr:to>
    <xdr:pic>
      <xdr:nvPicPr>
        <xdr:cNvPr id="109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6616600"/>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81</xdr:row>
      <xdr:rowOff>0</xdr:rowOff>
    </xdr:from>
    <xdr:to>
      <xdr:col>1</xdr:col>
      <xdr:colOff>857250</xdr:colOff>
      <xdr:row>82</xdr:row>
      <xdr:rowOff>104775</xdr:rowOff>
    </xdr:to>
    <xdr:pic>
      <xdr:nvPicPr>
        <xdr:cNvPr id="109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6616600"/>
          <a:ext cx="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81</xdr:row>
      <xdr:rowOff>0</xdr:rowOff>
    </xdr:from>
    <xdr:to>
      <xdr:col>1</xdr:col>
      <xdr:colOff>857250</xdr:colOff>
      <xdr:row>82</xdr:row>
      <xdr:rowOff>104775</xdr:rowOff>
    </xdr:to>
    <xdr:pic>
      <xdr:nvPicPr>
        <xdr:cNvPr id="109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6616600"/>
          <a:ext cx="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82</xdr:row>
      <xdr:rowOff>0</xdr:rowOff>
    </xdr:from>
    <xdr:to>
      <xdr:col>1</xdr:col>
      <xdr:colOff>857250</xdr:colOff>
      <xdr:row>82</xdr:row>
      <xdr:rowOff>161925</xdr:rowOff>
    </xdr:to>
    <xdr:pic>
      <xdr:nvPicPr>
        <xdr:cNvPr id="109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69976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82</xdr:row>
      <xdr:rowOff>0</xdr:rowOff>
    </xdr:from>
    <xdr:to>
      <xdr:col>1</xdr:col>
      <xdr:colOff>857250</xdr:colOff>
      <xdr:row>82</xdr:row>
      <xdr:rowOff>161925</xdr:rowOff>
    </xdr:to>
    <xdr:pic>
      <xdr:nvPicPr>
        <xdr:cNvPr id="109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69976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09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09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100"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101"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102"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103"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104"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105"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106"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107"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108"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0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1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1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1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1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1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1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1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1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1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1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2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2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2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2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2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2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2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2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2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2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3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3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3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3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3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3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3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3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3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3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4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4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4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4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4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4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4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4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4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4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5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5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5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5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5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5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5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5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5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5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6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6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6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6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6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6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6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6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6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6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7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7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7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173"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174"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175"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176"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177"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178"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179"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180"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181"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182"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183"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184"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8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8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8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8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8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9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9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9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9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9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9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9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9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9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19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0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0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0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0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0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0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0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0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0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0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1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1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1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1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1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1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1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1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1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1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2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221"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222"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223"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224"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225"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226"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227"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228"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229"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230"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231"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232"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3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3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3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3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3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3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3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4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4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4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4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4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4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4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4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4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4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5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5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5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5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5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5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5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5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5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5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6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6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6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6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6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6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6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6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6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6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7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7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7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7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7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7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7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7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7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7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8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8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8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8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8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8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8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8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8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8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9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9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9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9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9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9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9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9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9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29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0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0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0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0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0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0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0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0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0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0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1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1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1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1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1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1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1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1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1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1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2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2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2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2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2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2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2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2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2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2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3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3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3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3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3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3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3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3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3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3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4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4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4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4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4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4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4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4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4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349"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350"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351"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352"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353"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354"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355"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356"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357"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358"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359"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360"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6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6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6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6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6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6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6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6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6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7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7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7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7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7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7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7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7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7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7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8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8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8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8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8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8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8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8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8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8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9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9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9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9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9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9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9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9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9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39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0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0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0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0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0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0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0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0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0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0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1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1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1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1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1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1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1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1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1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1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2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421"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422"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423"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424"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425"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426"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427"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428"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429"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430"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83</xdr:row>
      <xdr:rowOff>0</xdr:rowOff>
    </xdr:from>
    <xdr:to>
      <xdr:col>1</xdr:col>
      <xdr:colOff>1571625</xdr:colOff>
      <xdr:row>83</xdr:row>
      <xdr:rowOff>161925</xdr:rowOff>
    </xdr:to>
    <xdr:pic>
      <xdr:nvPicPr>
        <xdr:cNvPr id="1431"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83</xdr:row>
      <xdr:rowOff>0</xdr:rowOff>
    </xdr:from>
    <xdr:to>
      <xdr:col>1</xdr:col>
      <xdr:colOff>1047750</xdr:colOff>
      <xdr:row>83</xdr:row>
      <xdr:rowOff>161925</xdr:rowOff>
    </xdr:to>
    <xdr:pic>
      <xdr:nvPicPr>
        <xdr:cNvPr id="1432"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3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3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3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3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3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3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3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4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4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4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4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4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4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4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4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4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4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5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83</xdr:row>
      <xdr:rowOff>0</xdr:rowOff>
    </xdr:from>
    <xdr:to>
      <xdr:col>1</xdr:col>
      <xdr:colOff>857250</xdr:colOff>
      <xdr:row>83</xdr:row>
      <xdr:rowOff>161925</xdr:rowOff>
    </xdr:to>
    <xdr:pic>
      <xdr:nvPicPr>
        <xdr:cNvPr id="145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579501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47625</xdr:rowOff>
    </xdr:to>
    <xdr:pic>
      <xdr:nvPicPr>
        <xdr:cNvPr id="145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47625</xdr:rowOff>
    </xdr:to>
    <xdr:pic>
      <xdr:nvPicPr>
        <xdr:cNvPr id="145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45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45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45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45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45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45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46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46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66675</xdr:rowOff>
    </xdr:to>
    <xdr:pic>
      <xdr:nvPicPr>
        <xdr:cNvPr id="146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19050</xdr:rowOff>
    </xdr:to>
    <xdr:pic>
      <xdr:nvPicPr>
        <xdr:cNvPr id="146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19050</xdr:rowOff>
    </xdr:to>
    <xdr:pic>
      <xdr:nvPicPr>
        <xdr:cNvPr id="146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46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46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46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46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66675</xdr:rowOff>
    </xdr:to>
    <xdr:pic>
      <xdr:nvPicPr>
        <xdr:cNvPr id="146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47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47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66675</xdr:rowOff>
    </xdr:to>
    <xdr:pic>
      <xdr:nvPicPr>
        <xdr:cNvPr id="147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76200</xdr:rowOff>
    </xdr:to>
    <xdr:pic>
      <xdr:nvPicPr>
        <xdr:cNvPr id="147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47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47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47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47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47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47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47625</xdr:rowOff>
    </xdr:to>
    <xdr:pic>
      <xdr:nvPicPr>
        <xdr:cNvPr id="148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47625</xdr:rowOff>
    </xdr:to>
    <xdr:pic>
      <xdr:nvPicPr>
        <xdr:cNvPr id="148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48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48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48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48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48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48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48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48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49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49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66675</xdr:rowOff>
    </xdr:to>
    <xdr:pic>
      <xdr:nvPicPr>
        <xdr:cNvPr id="149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133350</xdr:rowOff>
    </xdr:to>
    <xdr:pic>
      <xdr:nvPicPr>
        <xdr:cNvPr id="1493"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133350</xdr:rowOff>
    </xdr:to>
    <xdr:pic>
      <xdr:nvPicPr>
        <xdr:cNvPr id="1494"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133350</xdr:rowOff>
    </xdr:to>
    <xdr:pic>
      <xdr:nvPicPr>
        <xdr:cNvPr id="1495"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133350</xdr:rowOff>
    </xdr:to>
    <xdr:pic>
      <xdr:nvPicPr>
        <xdr:cNvPr id="1496"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133350</xdr:rowOff>
    </xdr:to>
    <xdr:pic>
      <xdr:nvPicPr>
        <xdr:cNvPr id="1497"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133350</xdr:rowOff>
    </xdr:to>
    <xdr:pic>
      <xdr:nvPicPr>
        <xdr:cNvPr id="1498"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133350</xdr:rowOff>
    </xdr:to>
    <xdr:pic>
      <xdr:nvPicPr>
        <xdr:cNvPr id="1499"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133350</xdr:rowOff>
    </xdr:to>
    <xdr:pic>
      <xdr:nvPicPr>
        <xdr:cNvPr id="1500"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133350</xdr:rowOff>
    </xdr:to>
    <xdr:pic>
      <xdr:nvPicPr>
        <xdr:cNvPr id="1501"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133350</xdr:rowOff>
    </xdr:to>
    <xdr:pic>
      <xdr:nvPicPr>
        <xdr:cNvPr id="1502"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1571625</xdr:colOff>
      <xdr:row>63</xdr:row>
      <xdr:rowOff>0</xdr:rowOff>
    </xdr:from>
    <xdr:to>
      <xdr:col>1</xdr:col>
      <xdr:colOff>1571625</xdr:colOff>
      <xdr:row>64</xdr:row>
      <xdr:rowOff>133350</xdr:rowOff>
    </xdr:to>
    <xdr:pic>
      <xdr:nvPicPr>
        <xdr:cNvPr id="1503" name="Picture 28"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90725"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1047750</xdr:colOff>
      <xdr:row>63</xdr:row>
      <xdr:rowOff>0</xdr:rowOff>
    </xdr:from>
    <xdr:to>
      <xdr:col>1</xdr:col>
      <xdr:colOff>1047750</xdr:colOff>
      <xdr:row>64</xdr:row>
      <xdr:rowOff>133350</xdr:rowOff>
    </xdr:to>
    <xdr:pic>
      <xdr:nvPicPr>
        <xdr:cNvPr id="1504" name="Picture 30"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68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19050</xdr:rowOff>
    </xdr:to>
    <xdr:pic>
      <xdr:nvPicPr>
        <xdr:cNvPr id="150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19050</xdr:rowOff>
    </xdr:to>
    <xdr:pic>
      <xdr:nvPicPr>
        <xdr:cNvPr id="150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50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50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50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51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66675</xdr:rowOff>
    </xdr:to>
    <xdr:pic>
      <xdr:nvPicPr>
        <xdr:cNvPr id="151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51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51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51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51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51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51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66675</xdr:rowOff>
    </xdr:to>
    <xdr:pic>
      <xdr:nvPicPr>
        <xdr:cNvPr id="151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76200</xdr:rowOff>
    </xdr:to>
    <xdr:pic>
      <xdr:nvPicPr>
        <xdr:cNvPr id="151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171450</xdr:rowOff>
    </xdr:to>
    <xdr:pic>
      <xdr:nvPicPr>
        <xdr:cNvPr id="152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52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52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52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52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52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52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52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52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47625</xdr:rowOff>
    </xdr:to>
    <xdr:pic>
      <xdr:nvPicPr>
        <xdr:cNvPr id="152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47625</xdr:rowOff>
    </xdr:to>
    <xdr:pic>
      <xdr:nvPicPr>
        <xdr:cNvPr id="153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53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53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53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53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53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536"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537"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133350</xdr:rowOff>
    </xdr:to>
    <xdr:pic>
      <xdr:nvPicPr>
        <xdr:cNvPr id="1538"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66675</xdr:rowOff>
    </xdr:to>
    <xdr:pic>
      <xdr:nvPicPr>
        <xdr:cNvPr id="1539"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19050</xdr:rowOff>
    </xdr:to>
    <xdr:pic>
      <xdr:nvPicPr>
        <xdr:cNvPr id="1540"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19050</xdr:rowOff>
    </xdr:to>
    <xdr:pic>
      <xdr:nvPicPr>
        <xdr:cNvPr id="1541"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542"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543"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544"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857250</xdr:colOff>
      <xdr:row>63</xdr:row>
      <xdr:rowOff>0</xdr:rowOff>
    </xdr:from>
    <xdr:to>
      <xdr:col>1</xdr:col>
      <xdr:colOff>857250</xdr:colOff>
      <xdr:row>64</xdr:row>
      <xdr:rowOff>9525</xdr:rowOff>
    </xdr:to>
    <xdr:pic>
      <xdr:nvPicPr>
        <xdr:cNvPr id="1545" name="Picture 76" descr="Adult Choking Manikin" hidden="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46634400"/>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1696"/>
  <sheetViews>
    <sheetView showGridLines="0" tabSelected="1" zoomScaleNormal="100" workbookViewId="0">
      <selection activeCell="A2" sqref="A2:G2"/>
    </sheetView>
  </sheetViews>
  <sheetFormatPr baseColWidth="10" defaultRowHeight="15" x14ac:dyDescent="0.25"/>
  <cols>
    <col min="1" max="1" width="6.28515625" style="277" customWidth="1"/>
    <col min="2" max="2" width="87.42578125" style="2" customWidth="1"/>
    <col min="3" max="3" width="11.42578125" style="277"/>
    <col min="4" max="4" width="13.5703125" style="277" customWidth="1"/>
    <col min="5" max="5" width="13.140625" style="277" customWidth="1"/>
    <col min="6" max="6" width="13.5703125" style="277" customWidth="1"/>
    <col min="7" max="7" width="15.28515625" style="277" customWidth="1"/>
    <col min="8" max="131" width="11.42578125" customWidth="1"/>
    <col min="132" max="132" width="9.42578125" style="1" hidden="1" customWidth="1"/>
    <col min="133" max="133" width="8.85546875" style="1" hidden="1" customWidth="1"/>
    <col min="134" max="134" width="9.140625" style="1" hidden="1" customWidth="1"/>
    <col min="135" max="135" width="14.28515625" style="1" hidden="1" customWidth="1"/>
    <col min="136" max="136" width="5" style="1" hidden="1" customWidth="1"/>
    <col min="137" max="137" width="8.140625" style="1" hidden="1" customWidth="1"/>
    <col min="138" max="138" width="5.85546875" style="1" hidden="1" customWidth="1"/>
    <col min="139" max="141" width="0" hidden="1" customWidth="1"/>
    <col min="142" max="142" width="80" style="2" hidden="1" customWidth="1"/>
    <col min="143" max="144" width="0" hidden="1" customWidth="1"/>
  </cols>
  <sheetData>
    <row r="1" spans="1:143" ht="18.75" x14ac:dyDescent="0.3">
      <c r="A1" s="314" t="s">
        <v>0</v>
      </c>
      <c r="B1" s="314"/>
      <c r="C1" s="314"/>
      <c r="D1" s="314"/>
      <c r="E1" s="314"/>
      <c r="F1" s="314"/>
      <c r="G1" s="314"/>
    </row>
    <row r="2" spans="1:143" ht="18.75" x14ac:dyDescent="0.3">
      <c r="A2" s="314" t="s">
        <v>1163</v>
      </c>
      <c r="B2" s="314"/>
      <c r="C2" s="314"/>
      <c r="D2" s="314"/>
      <c r="E2" s="314"/>
      <c r="F2" s="314"/>
      <c r="G2" s="314"/>
    </row>
    <row r="3" spans="1:143" ht="18.75" x14ac:dyDescent="0.3">
      <c r="A3" s="314" t="s">
        <v>1</v>
      </c>
      <c r="B3" s="314"/>
      <c r="C3" s="314"/>
      <c r="D3" s="314"/>
      <c r="E3" s="314"/>
      <c r="F3" s="314"/>
      <c r="G3" s="314"/>
    </row>
    <row r="4" spans="1:143" ht="18" x14ac:dyDescent="0.25">
      <c r="A4" s="315" t="s">
        <v>2</v>
      </c>
      <c r="B4" s="315"/>
      <c r="C4" s="315"/>
      <c r="D4" s="315"/>
      <c r="E4" s="315"/>
      <c r="F4" s="315"/>
      <c r="G4" s="315"/>
    </row>
    <row r="5" spans="1:143" s="7" customFormat="1" x14ac:dyDescent="0.25">
      <c r="A5" s="3" t="s">
        <v>3</v>
      </c>
      <c r="B5" s="4" t="s">
        <v>4</v>
      </c>
      <c r="C5" s="3" t="s">
        <v>5</v>
      </c>
      <c r="D5" s="5" t="s">
        <v>6</v>
      </c>
      <c r="E5" s="5" t="s">
        <v>7</v>
      </c>
      <c r="F5" s="5" t="s">
        <v>8</v>
      </c>
      <c r="G5" s="6" t="s">
        <v>9</v>
      </c>
      <c r="EB5" s="8"/>
      <c r="EC5" s="8"/>
      <c r="ED5" s="8"/>
      <c r="EE5" s="8"/>
      <c r="EF5" s="8"/>
      <c r="EG5" s="8"/>
      <c r="EL5" s="9" t="s">
        <v>4</v>
      </c>
    </row>
    <row r="6" spans="1:143" ht="18" x14ac:dyDescent="0.25">
      <c r="A6" s="316" t="s">
        <v>10</v>
      </c>
      <c r="B6" s="316"/>
      <c r="C6" s="316"/>
      <c r="D6" s="316"/>
      <c r="E6" s="316"/>
      <c r="F6" s="316"/>
      <c r="G6" s="316"/>
      <c r="EL6" s="10"/>
    </row>
    <row r="7" spans="1:143" x14ac:dyDescent="0.25">
      <c r="A7" s="317" t="s">
        <v>11</v>
      </c>
      <c r="B7" s="318"/>
      <c r="C7" s="318"/>
      <c r="D7" s="318"/>
      <c r="E7" s="318"/>
      <c r="F7" s="318"/>
      <c r="G7" s="319"/>
      <c r="EB7" s="309" t="s">
        <v>12</v>
      </c>
      <c r="EC7" s="309"/>
      <c r="ED7" s="309"/>
      <c r="EE7" s="11" t="s">
        <v>13</v>
      </c>
      <c r="EF7" s="309" t="s">
        <v>14</v>
      </c>
      <c r="EG7" s="309"/>
      <c r="EH7" s="310" t="s">
        <v>5</v>
      </c>
      <c r="EI7" s="310"/>
      <c r="EL7" s="10"/>
    </row>
    <row r="8" spans="1:143" ht="45" x14ac:dyDescent="0.25">
      <c r="A8" s="12">
        <v>1</v>
      </c>
      <c r="B8" s="13" t="s">
        <v>15</v>
      </c>
      <c r="C8" s="14">
        <v>1</v>
      </c>
      <c r="D8" s="15"/>
      <c r="E8" s="16">
        <f>+D8*C8</f>
        <v>0</v>
      </c>
      <c r="F8" s="16">
        <f>+E8*0.16</f>
        <v>0</v>
      </c>
      <c r="G8" s="16">
        <f>+F8+E8</f>
        <v>0</v>
      </c>
      <c r="EB8" s="11" t="str">
        <f>IF(A8&gt;0.9,"CUMPLE","NO")</f>
        <v>CUMPLE</v>
      </c>
      <c r="EC8" s="11" t="str">
        <f>IF(C8&gt;0.9,"CUMPLE","NO")</f>
        <v>CUMPLE</v>
      </c>
      <c r="ED8" s="11" t="str">
        <f>+IF(EB8=EC8,"CUMPLE")</f>
        <v>CUMPLE</v>
      </c>
      <c r="EE8" s="11" t="b">
        <f>+IF(D8&gt;0.9,"CUMPLE")</f>
        <v>0</v>
      </c>
      <c r="EF8" s="11">
        <v>1</v>
      </c>
      <c r="EG8" s="11" t="str">
        <f>+IF(A8=EF8,"CUMPLE")</f>
        <v>CUMPLE</v>
      </c>
      <c r="EH8" s="11">
        <v>1</v>
      </c>
      <c r="EI8" s="11" t="str">
        <f>+IF(C8=EH8,"CUMPLE")</f>
        <v>CUMPLE</v>
      </c>
      <c r="EL8" s="10" t="s">
        <v>15</v>
      </c>
      <c r="EM8" s="17" t="str">
        <f>+IF(EL8=B8,"CUMPLE")</f>
        <v>CUMPLE</v>
      </c>
    </row>
    <row r="9" spans="1:143" s="1" customFormat="1" ht="199.5" customHeight="1" x14ac:dyDescent="0.25">
      <c r="A9" s="12"/>
      <c r="B9" s="18" t="s">
        <v>16</v>
      </c>
      <c r="C9" s="14"/>
      <c r="D9" s="15"/>
      <c r="E9" s="16"/>
      <c r="F9" s="16"/>
      <c r="G9" s="16"/>
      <c r="EB9" s="11"/>
      <c r="EC9" s="11"/>
      <c r="ED9" s="11"/>
      <c r="EE9" s="11"/>
      <c r="EF9" s="11"/>
      <c r="EG9" s="11"/>
      <c r="EH9" s="11"/>
      <c r="EI9" s="11"/>
      <c r="EL9" s="19" t="s">
        <v>17</v>
      </c>
      <c r="EM9" s="17" t="str">
        <f t="shared" ref="EM9:EM72" si="0">+IF(EL9=B9,"CUMPLE")</f>
        <v>CUMPLE</v>
      </c>
    </row>
    <row r="10" spans="1:143" s="1" customFormat="1" x14ac:dyDescent="0.25">
      <c r="A10" s="12">
        <v>2</v>
      </c>
      <c r="B10" s="13" t="s">
        <v>18</v>
      </c>
      <c r="C10" s="14">
        <v>1</v>
      </c>
      <c r="D10" s="15"/>
      <c r="E10" s="16">
        <f>+D10*C10</f>
        <v>0</v>
      </c>
      <c r="F10" s="16">
        <f>+E10*0.16</f>
        <v>0</v>
      </c>
      <c r="G10" s="16">
        <f>+F10+E10</f>
        <v>0</v>
      </c>
      <c r="EB10" s="11" t="str">
        <f>IF(A10&gt;0.9,"CUMPLE","NO")</f>
        <v>CUMPLE</v>
      </c>
      <c r="EC10" s="11" t="str">
        <f>IF(C10&gt;0.9,"CUMPLE","NO")</f>
        <v>CUMPLE</v>
      </c>
      <c r="ED10" s="11" t="str">
        <f>+IF(EB10=EC10,"CUMPLE")</f>
        <v>CUMPLE</v>
      </c>
      <c r="EE10" s="11" t="b">
        <f>+IF(D10&gt;0.9,"CUMPLE")</f>
        <v>0</v>
      </c>
      <c r="EF10" s="11">
        <v>2</v>
      </c>
      <c r="EG10" s="11" t="str">
        <f>+IF(A10=EF10,"CUMPLE")</f>
        <v>CUMPLE</v>
      </c>
      <c r="EH10" s="11">
        <v>1</v>
      </c>
      <c r="EI10" s="11" t="str">
        <f>+IF(C10=EH10,"CUMPLE")</f>
        <v>CUMPLE</v>
      </c>
      <c r="EL10" s="20" t="s">
        <v>18</v>
      </c>
      <c r="EM10" s="17" t="str">
        <f t="shared" si="0"/>
        <v>CUMPLE</v>
      </c>
    </row>
    <row r="11" spans="1:143" s="1" customFormat="1" ht="99.75" customHeight="1" x14ac:dyDescent="0.25">
      <c r="A11" s="12"/>
      <c r="B11" s="18" t="s">
        <v>19</v>
      </c>
      <c r="C11" s="14"/>
      <c r="D11" s="15"/>
      <c r="E11" s="16"/>
      <c r="F11" s="16"/>
      <c r="G11" s="16"/>
      <c r="EB11" s="11"/>
      <c r="EC11" s="11"/>
      <c r="ED11" s="11"/>
      <c r="EE11" s="11"/>
      <c r="EF11" s="11"/>
      <c r="EG11" s="11"/>
      <c r="EH11" s="11"/>
      <c r="EI11" s="11"/>
      <c r="EL11" s="20" t="s">
        <v>19</v>
      </c>
      <c r="EM11" s="17" t="str">
        <f t="shared" si="0"/>
        <v>CUMPLE</v>
      </c>
    </row>
    <row r="12" spans="1:143" s="1" customFormat="1" x14ac:dyDescent="0.25">
      <c r="A12" s="297" t="s">
        <v>20</v>
      </c>
      <c r="B12" s="298"/>
      <c r="C12" s="298"/>
      <c r="D12" s="298"/>
      <c r="E12" s="298"/>
      <c r="F12" s="298"/>
      <c r="G12" s="299"/>
      <c r="EB12" s="11"/>
      <c r="EC12" s="11"/>
      <c r="ED12" s="11"/>
      <c r="EE12" s="11"/>
      <c r="EF12" s="11"/>
      <c r="EG12" s="11"/>
      <c r="EH12" s="11"/>
      <c r="EI12" s="11"/>
      <c r="EL12" s="20"/>
      <c r="EM12" s="17" t="str">
        <f t="shared" si="0"/>
        <v>CUMPLE</v>
      </c>
    </row>
    <row r="13" spans="1:143" s="1" customFormat="1" x14ac:dyDescent="0.25">
      <c r="A13" s="12">
        <v>3</v>
      </c>
      <c r="B13" s="13" t="s">
        <v>21</v>
      </c>
      <c r="C13" s="14">
        <v>2</v>
      </c>
      <c r="D13" s="15"/>
      <c r="E13" s="16">
        <f>+D13*C13</f>
        <v>0</v>
      </c>
      <c r="F13" s="16">
        <f>+E13*0.16</f>
        <v>0</v>
      </c>
      <c r="G13" s="16">
        <f>+F13+E13</f>
        <v>0</v>
      </c>
      <c r="EB13" s="11" t="str">
        <f>IF(A13&gt;0.9,"CUMPLE","NO")</f>
        <v>CUMPLE</v>
      </c>
      <c r="EC13" s="11" t="str">
        <f>IF(C13&gt;0.9,"CUMPLE","NO")</f>
        <v>CUMPLE</v>
      </c>
      <c r="ED13" s="11" t="str">
        <f>+IF(EB13=EC13,"CUMPLE")</f>
        <v>CUMPLE</v>
      </c>
      <c r="EE13" s="11" t="b">
        <f>+IF(D13&gt;0.9,"CUMPLE")</f>
        <v>0</v>
      </c>
      <c r="EF13" s="11">
        <v>3</v>
      </c>
      <c r="EG13" s="11" t="str">
        <f>+IF(A13=EF13,"CUMPLE")</f>
        <v>CUMPLE</v>
      </c>
      <c r="EH13" s="11">
        <v>2</v>
      </c>
      <c r="EI13" s="11" t="str">
        <f>+IF(C13=EH13,"CUMPLE")</f>
        <v>CUMPLE</v>
      </c>
      <c r="EL13" s="20" t="s">
        <v>21</v>
      </c>
      <c r="EM13" s="17" t="str">
        <f t="shared" si="0"/>
        <v>CUMPLE</v>
      </c>
    </row>
    <row r="14" spans="1:143" s="1" customFormat="1" ht="135.75" customHeight="1" x14ac:dyDescent="0.25">
      <c r="A14" s="12"/>
      <c r="B14" s="18" t="s">
        <v>22</v>
      </c>
      <c r="C14" s="14"/>
      <c r="D14" s="15"/>
      <c r="E14" s="16"/>
      <c r="F14" s="16"/>
      <c r="G14" s="16"/>
      <c r="EB14" s="11"/>
      <c r="EC14" s="11"/>
      <c r="ED14" s="11"/>
      <c r="EE14" s="11"/>
      <c r="EF14" s="11"/>
      <c r="EG14" s="11"/>
      <c r="EH14" s="11"/>
      <c r="EI14" s="11"/>
      <c r="EL14" s="20" t="s">
        <v>22</v>
      </c>
      <c r="EM14" s="17" t="str">
        <f t="shared" si="0"/>
        <v>CUMPLE</v>
      </c>
    </row>
    <row r="15" spans="1:143" s="1" customFormat="1" ht="15.75" x14ac:dyDescent="0.25">
      <c r="A15" s="311" t="s">
        <v>23</v>
      </c>
      <c r="B15" s="312"/>
      <c r="C15" s="312"/>
      <c r="D15" s="312"/>
      <c r="E15" s="312"/>
      <c r="F15" s="312"/>
      <c r="G15" s="313"/>
      <c r="EB15" s="11"/>
      <c r="EC15" s="11"/>
      <c r="ED15" s="11"/>
      <c r="EE15" s="11"/>
      <c r="EF15" s="11"/>
      <c r="EG15" s="11"/>
      <c r="EH15" s="11"/>
      <c r="EI15" s="11"/>
      <c r="EL15" s="20"/>
      <c r="EM15" s="17" t="str">
        <f t="shared" si="0"/>
        <v>CUMPLE</v>
      </c>
    </row>
    <row r="16" spans="1:143" s="1" customFormat="1" x14ac:dyDescent="0.25">
      <c r="A16" s="12">
        <v>4</v>
      </c>
      <c r="B16" s="21" t="s">
        <v>24</v>
      </c>
      <c r="C16" s="14">
        <v>1</v>
      </c>
      <c r="D16" s="15"/>
      <c r="E16" s="16">
        <f>+D16*C16</f>
        <v>0</v>
      </c>
      <c r="F16" s="16">
        <f>+E16*0.16</f>
        <v>0</v>
      </c>
      <c r="G16" s="16">
        <f>+F16+E16</f>
        <v>0</v>
      </c>
      <c r="EB16" s="11" t="str">
        <f>IF(A16&gt;0.9,"CUMPLE","NO")</f>
        <v>CUMPLE</v>
      </c>
      <c r="EC16" s="11" t="str">
        <f>IF(C16&gt;0.9,"CUMPLE","NO")</f>
        <v>CUMPLE</v>
      </c>
      <c r="ED16" s="11" t="str">
        <f>+IF(EB16=EC16,"CUMPLE")</f>
        <v>CUMPLE</v>
      </c>
      <c r="EE16" s="11" t="b">
        <f>+IF(D16&gt;0.9,"CUMPLE")</f>
        <v>0</v>
      </c>
      <c r="EF16" s="11">
        <v>4</v>
      </c>
      <c r="EG16" s="11" t="str">
        <f>+IF(A16=EF16,"CUMPLE")</f>
        <v>CUMPLE</v>
      </c>
      <c r="EH16" s="11">
        <v>1</v>
      </c>
      <c r="EI16" s="11" t="str">
        <f>+IF(C16=EH16,"CUMPLE")</f>
        <v>CUMPLE</v>
      </c>
      <c r="EL16" s="20" t="s">
        <v>24</v>
      </c>
      <c r="EM16" s="17" t="str">
        <f t="shared" si="0"/>
        <v>CUMPLE</v>
      </c>
    </row>
    <row r="17" spans="1:143" s="1" customFormat="1" ht="362.25" customHeight="1" x14ac:dyDescent="0.25">
      <c r="A17" s="22"/>
      <c r="B17" s="23" t="s">
        <v>25</v>
      </c>
      <c r="C17" s="24"/>
      <c r="D17" s="25"/>
      <c r="E17" s="26"/>
      <c r="F17" s="26"/>
      <c r="G17" s="26"/>
      <c r="EB17" s="11"/>
      <c r="EC17" s="11"/>
      <c r="ED17" s="11"/>
      <c r="EE17" s="11"/>
      <c r="EF17" s="11"/>
      <c r="EG17" s="11"/>
      <c r="EH17" s="11"/>
      <c r="EI17" s="11"/>
      <c r="EL17" s="20" t="s">
        <v>25</v>
      </c>
      <c r="EM17" s="17" t="str">
        <f t="shared" si="0"/>
        <v>CUMPLE</v>
      </c>
    </row>
    <row r="18" spans="1:143" s="1" customFormat="1" ht="362.25" customHeight="1" x14ac:dyDescent="0.25">
      <c r="A18" s="27"/>
      <c r="B18" s="28" t="s">
        <v>26</v>
      </c>
      <c r="C18" s="29"/>
      <c r="D18" s="30"/>
      <c r="E18" s="31"/>
      <c r="F18" s="31"/>
      <c r="G18" s="31"/>
      <c r="EB18" s="11"/>
      <c r="EC18" s="11"/>
      <c r="ED18" s="11"/>
      <c r="EE18" s="11"/>
      <c r="EF18" s="11"/>
      <c r="EG18" s="11"/>
      <c r="EH18" s="11"/>
      <c r="EI18" s="11"/>
      <c r="EL18" s="20" t="s">
        <v>26</v>
      </c>
      <c r="EM18" s="17" t="str">
        <f t="shared" si="0"/>
        <v>CUMPLE</v>
      </c>
    </row>
    <row r="19" spans="1:143" s="1" customFormat="1" x14ac:dyDescent="0.25">
      <c r="A19" s="297" t="s">
        <v>27</v>
      </c>
      <c r="B19" s="298"/>
      <c r="C19" s="298"/>
      <c r="D19" s="298"/>
      <c r="E19" s="298"/>
      <c r="F19" s="298"/>
      <c r="G19" s="299"/>
      <c r="EB19" s="11"/>
      <c r="EC19" s="11"/>
      <c r="ED19" s="11"/>
      <c r="EE19" s="11"/>
      <c r="EF19" s="11"/>
      <c r="EG19" s="11"/>
      <c r="EH19" s="11"/>
      <c r="EI19" s="11"/>
      <c r="EL19" s="20"/>
      <c r="EM19" s="17" t="str">
        <f t="shared" si="0"/>
        <v>CUMPLE</v>
      </c>
    </row>
    <row r="20" spans="1:143" s="1" customFormat="1" x14ac:dyDescent="0.25">
      <c r="A20" s="12">
        <v>5</v>
      </c>
      <c r="B20" s="21" t="s">
        <v>28</v>
      </c>
      <c r="C20" s="14">
        <v>1</v>
      </c>
      <c r="D20" s="15"/>
      <c r="E20" s="16">
        <f>+D20*C20</f>
        <v>0</v>
      </c>
      <c r="F20" s="16">
        <f>+E20*0.16</f>
        <v>0</v>
      </c>
      <c r="G20" s="16">
        <f>+F20+E20</f>
        <v>0</v>
      </c>
      <c r="EB20" s="11" t="str">
        <f>IF(A20&gt;0.9,"CUMPLE","NO")</f>
        <v>CUMPLE</v>
      </c>
      <c r="EC20" s="11" t="str">
        <f>IF(C20&gt;0.9,"CUMPLE","NO")</f>
        <v>CUMPLE</v>
      </c>
      <c r="ED20" s="11" t="str">
        <f>+IF(EB20=EC20,"CUMPLE")</f>
        <v>CUMPLE</v>
      </c>
      <c r="EE20" s="11" t="b">
        <f>+IF(D20&gt;0.9,"CUMPLE")</f>
        <v>0</v>
      </c>
      <c r="EF20" s="11">
        <v>5</v>
      </c>
      <c r="EG20" s="11" t="str">
        <f>+IF(A20=EF20,"CUMPLE")</f>
        <v>CUMPLE</v>
      </c>
      <c r="EH20" s="11">
        <v>1</v>
      </c>
      <c r="EI20" s="11" t="str">
        <f>+IF(C20=EH20,"CUMPLE")</f>
        <v>CUMPLE</v>
      </c>
      <c r="EL20" s="20" t="s">
        <v>28</v>
      </c>
      <c r="EM20" s="17" t="str">
        <f t="shared" si="0"/>
        <v>CUMPLE</v>
      </c>
    </row>
    <row r="21" spans="1:143" s="1" customFormat="1" ht="409.5" x14ac:dyDescent="0.25">
      <c r="A21" s="22"/>
      <c r="B21" s="23" t="s">
        <v>29</v>
      </c>
      <c r="C21" s="24"/>
      <c r="D21" s="25"/>
      <c r="E21" s="26"/>
      <c r="F21" s="26"/>
      <c r="G21" s="26"/>
      <c r="EB21" s="11"/>
      <c r="EC21" s="11"/>
      <c r="ED21" s="11"/>
      <c r="EE21" s="11"/>
      <c r="EF21" s="11"/>
      <c r="EG21" s="11"/>
      <c r="EH21" s="11"/>
      <c r="EI21" s="11"/>
      <c r="EL21" s="20" t="s">
        <v>29</v>
      </c>
      <c r="EM21" s="17" t="str">
        <f t="shared" si="0"/>
        <v>CUMPLE</v>
      </c>
    </row>
    <row r="22" spans="1:143" s="1" customFormat="1" ht="409.5" x14ac:dyDescent="0.25">
      <c r="A22" s="32"/>
      <c r="B22" s="33" t="s">
        <v>30</v>
      </c>
      <c r="C22" s="34"/>
      <c r="D22" s="35"/>
      <c r="E22" s="36"/>
      <c r="F22" s="36"/>
      <c r="G22" s="36"/>
      <c r="EB22" s="11"/>
      <c r="EC22" s="11"/>
      <c r="ED22" s="11"/>
      <c r="EE22" s="11"/>
      <c r="EF22" s="11"/>
      <c r="EG22" s="11"/>
      <c r="EH22" s="11"/>
      <c r="EI22" s="11"/>
      <c r="EL22" s="20" t="s">
        <v>30</v>
      </c>
      <c r="EM22" s="17" t="str">
        <f t="shared" si="0"/>
        <v>CUMPLE</v>
      </c>
    </row>
    <row r="23" spans="1:143" s="1" customFormat="1" ht="135" x14ac:dyDescent="0.25">
      <c r="A23" s="27"/>
      <c r="B23" s="28" t="s">
        <v>31</v>
      </c>
      <c r="C23" s="29"/>
      <c r="D23" s="30"/>
      <c r="E23" s="31"/>
      <c r="F23" s="31"/>
      <c r="G23" s="31"/>
      <c r="EB23" s="11"/>
      <c r="EC23" s="11"/>
      <c r="ED23" s="11"/>
      <c r="EE23" s="11"/>
      <c r="EF23" s="11"/>
      <c r="EG23" s="11"/>
      <c r="EH23" s="11"/>
      <c r="EI23" s="11"/>
      <c r="EL23" s="20" t="s">
        <v>31</v>
      </c>
      <c r="EM23" s="17" t="str">
        <f t="shared" si="0"/>
        <v>CUMPLE</v>
      </c>
    </row>
    <row r="24" spans="1:143" s="1" customFormat="1" x14ac:dyDescent="0.25">
      <c r="A24" s="303" t="s">
        <v>32</v>
      </c>
      <c r="B24" s="304"/>
      <c r="C24" s="304"/>
      <c r="D24" s="304"/>
      <c r="E24" s="304"/>
      <c r="F24" s="304"/>
      <c r="G24" s="305"/>
      <c r="EB24" s="11"/>
      <c r="EC24" s="11"/>
      <c r="ED24" s="11"/>
      <c r="EE24" s="11"/>
      <c r="EF24" s="11"/>
      <c r="EG24" s="11"/>
      <c r="EH24" s="11"/>
      <c r="EI24" s="11"/>
      <c r="EL24" s="20"/>
      <c r="EM24" s="17" t="str">
        <f t="shared" si="0"/>
        <v>CUMPLE</v>
      </c>
    </row>
    <row r="25" spans="1:143" s="1" customFormat="1" x14ac:dyDescent="0.25">
      <c r="A25" s="12">
        <v>6</v>
      </c>
      <c r="B25" s="13" t="s">
        <v>33</v>
      </c>
      <c r="C25" s="14">
        <v>1</v>
      </c>
      <c r="D25" s="15"/>
      <c r="E25" s="16">
        <f>+D25*C25</f>
        <v>0</v>
      </c>
      <c r="F25" s="16">
        <f>+E25*0.16</f>
        <v>0</v>
      </c>
      <c r="G25" s="16">
        <f>+F25+E25</f>
        <v>0</v>
      </c>
      <c r="EB25" s="11" t="str">
        <f>IF(A25&gt;0.9,"CUMPLE","NO")</f>
        <v>CUMPLE</v>
      </c>
      <c r="EC25" s="11" t="str">
        <f>IF(C25&gt;0.9,"CUMPLE","NO")</f>
        <v>CUMPLE</v>
      </c>
      <c r="ED25" s="11" t="str">
        <f>+IF(EB25=EC25,"CUMPLE")</f>
        <v>CUMPLE</v>
      </c>
      <c r="EE25" s="11" t="b">
        <f>+IF(D25&gt;0.9,"CUMPLE")</f>
        <v>0</v>
      </c>
      <c r="EF25" s="11">
        <v>6</v>
      </c>
      <c r="EG25" s="11" t="str">
        <f>+IF(A25=EF25,"CUMPLE")</f>
        <v>CUMPLE</v>
      </c>
      <c r="EH25" s="11">
        <v>1</v>
      </c>
      <c r="EI25" s="11" t="str">
        <f t="shared" ref="EI25:EI86" si="1">+IF(C25=EH25,"CUMPLE")</f>
        <v>CUMPLE</v>
      </c>
      <c r="EL25" s="20" t="s">
        <v>33</v>
      </c>
      <c r="EM25" s="17" t="str">
        <f t="shared" si="0"/>
        <v>CUMPLE</v>
      </c>
    </row>
    <row r="26" spans="1:143" s="1" customFormat="1" ht="45" x14ac:dyDescent="0.25">
      <c r="A26" s="12"/>
      <c r="B26" s="37" t="s">
        <v>34</v>
      </c>
      <c r="C26" s="14"/>
      <c r="D26" s="15"/>
      <c r="E26" s="16"/>
      <c r="F26" s="16"/>
      <c r="G26" s="16"/>
      <c r="EB26" s="11"/>
      <c r="EC26" s="11"/>
      <c r="ED26" s="11"/>
      <c r="EE26" s="11"/>
      <c r="EF26" s="11"/>
      <c r="EG26" s="11"/>
      <c r="EH26" s="11"/>
      <c r="EI26" s="11"/>
      <c r="EL26" s="20" t="s">
        <v>34</v>
      </c>
      <c r="EM26" s="17" t="str">
        <f t="shared" si="0"/>
        <v>CUMPLE</v>
      </c>
    </row>
    <row r="27" spans="1:143" s="1" customFormat="1" x14ac:dyDescent="0.25">
      <c r="A27" s="303" t="s">
        <v>35</v>
      </c>
      <c r="B27" s="304"/>
      <c r="C27" s="304"/>
      <c r="D27" s="304"/>
      <c r="E27" s="304"/>
      <c r="F27" s="304"/>
      <c r="G27" s="305"/>
      <c r="EB27" s="11"/>
      <c r="EC27" s="11"/>
      <c r="ED27" s="11"/>
      <c r="EE27" s="11"/>
      <c r="EF27" s="11"/>
      <c r="EG27" s="11"/>
      <c r="EH27" s="11"/>
      <c r="EI27" s="11"/>
      <c r="EL27" s="20"/>
      <c r="EM27" s="17" t="str">
        <f t="shared" si="0"/>
        <v>CUMPLE</v>
      </c>
    </row>
    <row r="28" spans="1:143" s="1" customFormat="1" x14ac:dyDescent="0.25">
      <c r="A28" s="12">
        <v>7</v>
      </c>
      <c r="B28" s="13" t="s">
        <v>36</v>
      </c>
      <c r="C28" s="14">
        <v>2</v>
      </c>
      <c r="D28" s="15"/>
      <c r="E28" s="16">
        <f>+D28*C28</f>
        <v>0</v>
      </c>
      <c r="F28" s="16">
        <f>+E28*0.16</f>
        <v>0</v>
      </c>
      <c r="G28" s="16">
        <f>+F28+E28</f>
        <v>0</v>
      </c>
      <c r="EB28" s="11" t="str">
        <f>IF(A28&gt;0.9,"CUMPLE","NO")</f>
        <v>CUMPLE</v>
      </c>
      <c r="EC28" s="11" t="str">
        <f>IF(C28&gt;0.9,"CUMPLE","NO")</f>
        <v>CUMPLE</v>
      </c>
      <c r="ED28" s="11" t="str">
        <f>+IF(EB28=EC28,"CUMPLE")</f>
        <v>CUMPLE</v>
      </c>
      <c r="EE28" s="11" t="b">
        <f>+IF(D28&gt;0.9,"CUMPLE")</f>
        <v>0</v>
      </c>
      <c r="EF28" s="11">
        <v>7</v>
      </c>
      <c r="EG28" s="11" t="str">
        <f>+IF(A28=EF28,"CUMPLE")</f>
        <v>CUMPLE</v>
      </c>
      <c r="EH28" s="11">
        <v>2</v>
      </c>
      <c r="EI28" s="11" t="str">
        <f t="shared" si="1"/>
        <v>CUMPLE</v>
      </c>
      <c r="EL28" s="20" t="s">
        <v>36</v>
      </c>
      <c r="EM28" s="17" t="str">
        <f t="shared" si="0"/>
        <v>CUMPLE</v>
      </c>
    </row>
    <row r="29" spans="1:143" s="1" customFormat="1" ht="30" x14ac:dyDescent="0.25">
      <c r="A29" s="12"/>
      <c r="B29" s="18" t="s">
        <v>37</v>
      </c>
      <c r="C29" s="14"/>
      <c r="D29" s="15"/>
      <c r="E29" s="16"/>
      <c r="F29" s="16"/>
      <c r="G29" s="16"/>
      <c r="EB29" s="11"/>
      <c r="EC29" s="11"/>
      <c r="ED29" s="11"/>
      <c r="EE29" s="11"/>
      <c r="EF29" s="11"/>
      <c r="EG29" s="11"/>
      <c r="EH29" s="11"/>
      <c r="EI29" s="11"/>
      <c r="EL29" s="20" t="s">
        <v>37</v>
      </c>
      <c r="EM29" s="17" t="str">
        <f t="shared" si="0"/>
        <v>CUMPLE</v>
      </c>
    </row>
    <row r="30" spans="1:143" s="1" customFormat="1" x14ac:dyDescent="0.25">
      <c r="A30" s="12">
        <v>8</v>
      </c>
      <c r="B30" s="13" t="s">
        <v>38</v>
      </c>
      <c r="C30" s="14">
        <v>2</v>
      </c>
      <c r="D30" s="15"/>
      <c r="E30" s="16">
        <f>+D30*C30</f>
        <v>0</v>
      </c>
      <c r="F30" s="16">
        <f>+E30*0.16</f>
        <v>0</v>
      </c>
      <c r="G30" s="16">
        <f>+F30+E30</f>
        <v>0</v>
      </c>
      <c r="EB30" s="11" t="str">
        <f>IF(A30&gt;0.9,"CUMPLE","NO")</f>
        <v>CUMPLE</v>
      </c>
      <c r="EC30" s="11" t="str">
        <f>IF(C30&gt;0.9,"CUMPLE","NO")</f>
        <v>CUMPLE</v>
      </c>
      <c r="ED30" s="11" t="str">
        <f>+IF(EB30=EC30,"CUMPLE")</f>
        <v>CUMPLE</v>
      </c>
      <c r="EE30" s="11" t="b">
        <f>+IF(D30&gt;0.9,"CUMPLE")</f>
        <v>0</v>
      </c>
      <c r="EF30" s="11">
        <v>8</v>
      </c>
      <c r="EG30" s="11" t="str">
        <f>+IF(A30=EF30,"CUMPLE")</f>
        <v>CUMPLE</v>
      </c>
      <c r="EH30" s="11">
        <v>2</v>
      </c>
      <c r="EI30" s="11" t="str">
        <f t="shared" si="1"/>
        <v>CUMPLE</v>
      </c>
      <c r="EL30" s="20" t="s">
        <v>38</v>
      </c>
      <c r="EM30" s="17" t="str">
        <f t="shared" si="0"/>
        <v>CUMPLE</v>
      </c>
    </row>
    <row r="31" spans="1:143" s="1" customFormat="1" ht="30" x14ac:dyDescent="0.25">
      <c r="A31" s="12"/>
      <c r="B31" s="18" t="s">
        <v>39</v>
      </c>
      <c r="C31" s="14"/>
      <c r="D31" s="15"/>
      <c r="E31" s="16"/>
      <c r="F31" s="16"/>
      <c r="G31" s="16"/>
      <c r="EB31" s="11"/>
      <c r="EC31" s="11"/>
      <c r="ED31" s="11"/>
      <c r="EE31" s="11"/>
      <c r="EF31" s="11"/>
      <c r="EG31" s="11"/>
      <c r="EH31" s="11"/>
      <c r="EI31" s="11"/>
      <c r="EL31" s="20" t="s">
        <v>39</v>
      </c>
      <c r="EM31" s="17" t="str">
        <f t="shared" si="0"/>
        <v>CUMPLE</v>
      </c>
    </row>
    <row r="32" spans="1:143" s="1" customFormat="1" x14ac:dyDescent="0.25">
      <c r="A32" s="12">
        <v>9</v>
      </c>
      <c r="B32" s="38" t="s">
        <v>40</v>
      </c>
      <c r="C32" s="14">
        <v>1</v>
      </c>
      <c r="D32" s="15"/>
      <c r="E32" s="16">
        <f>+D32*C32</f>
        <v>0</v>
      </c>
      <c r="F32" s="16">
        <f>+E32*0.16</f>
        <v>0</v>
      </c>
      <c r="G32" s="16">
        <f>+F32+E32</f>
        <v>0</v>
      </c>
      <c r="EB32" s="11" t="str">
        <f>IF(A32&gt;0.9,"CUMPLE","NO")</f>
        <v>CUMPLE</v>
      </c>
      <c r="EC32" s="11" t="str">
        <f>IF(C32&gt;0.9,"CUMPLE","NO")</f>
        <v>CUMPLE</v>
      </c>
      <c r="ED32" s="11" t="str">
        <f>+IF(EB32=EC32,"CUMPLE")</f>
        <v>CUMPLE</v>
      </c>
      <c r="EE32" s="11" t="b">
        <f>+IF(D32&gt;0.9,"CUMPLE")</f>
        <v>0</v>
      </c>
      <c r="EF32" s="11">
        <v>9</v>
      </c>
      <c r="EG32" s="11" t="str">
        <f>+IF(A32=EF32,"CUMPLE")</f>
        <v>CUMPLE</v>
      </c>
      <c r="EH32" s="11">
        <v>1</v>
      </c>
      <c r="EI32" s="11" t="str">
        <f t="shared" si="1"/>
        <v>CUMPLE</v>
      </c>
      <c r="EL32" s="20" t="s">
        <v>40</v>
      </c>
      <c r="EM32" s="17" t="str">
        <f t="shared" si="0"/>
        <v>CUMPLE</v>
      </c>
    </row>
    <row r="33" spans="1:143" s="1" customFormat="1" ht="60" customHeight="1" x14ac:dyDescent="0.25">
      <c r="A33" s="12"/>
      <c r="B33" s="18" t="s">
        <v>41</v>
      </c>
      <c r="C33" s="14"/>
      <c r="D33" s="15"/>
      <c r="E33" s="16"/>
      <c r="F33" s="16"/>
      <c r="G33" s="16"/>
      <c r="EB33" s="11"/>
      <c r="EC33" s="11"/>
      <c r="ED33" s="11"/>
      <c r="EE33" s="11"/>
      <c r="EF33" s="11"/>
      <c r="EG33" s="11"/>
      <c r="EH33" s="11"/>
      <c r="EI33" s="11"/>
      <c r="EL33" s="20" t="s">
        <v>41</v>
      </c>
      <c r="EM33" s="17" t="str">
        <f t="shared" si="0"/>
        <v>CUMPLE</v>
      </c>
    </row>
    <row r="34" spans="1:143" s="1" customFormat="1" x14ac:dyDescent="0.25">
      <c r="A34" s="12">
        <v>10</v>
      </c>
      <c r="B34" s="39" t="s">
        <v>42</v>
      </c>
      <c r="C34" s="14">
        <v>1</v>
      </c>
      <c r="D34" s="15"/>
      <c r="E34" s="16">
        <f>+D34*C34</f>
        <v>0</v>
      </c>
      <c r="F34" s="16">
        <f>+E34*0.16</f>
        <v>0</v>
      </c>
      <c r="G34" s="16">
        <f>+F34+E34</f>
        <v>0</v>
      </c>
      <c r="EB34" s="11" t="str">
        <f>IF(A34&gt;0.9,"CUMPLE","NO")</f>
        <v>CUMPLE</v>
      </c>
      <c r="EC34" s="11" t="str">
        <f>IF(C34&gt;0.9,"CUMPLE","NO")</f>
        <v>CUMPLE</v>
      </c>
      <c r="ED34" s="11" t="str">
        <f>+IF(EB34=EC34,"CUMPLE")</f>
        <v>CUMPLE</v>
      </c>
      <c r="EE34" s="11" t="b">
        <f>+IF(D34&gt;0.9,"CUMPLE")</f>
        <v>0</v>
      </c>
      <c r="EF34" s="11">
        <v>10</v>
      </c>
      <c r="EG34" s="11" t="str">
        <f>+IF(A34=EF34,"CUMPLE")</f>
        <v>CUMPLE</v>
      </c>
      <c r="EH34" s="11">
        <v>1</v>
      </c>
      <c r="EI34" s="11" t="str">
        <f t="shared" si="1"/>
        <v>CUMPLE</v>
      </c>
      <c r="EL34" s="20" t="s">
        <v>42</v>
      </c>
      <c r="EM34" s="17" t="str">
        <f t="shared" si="0"/>
        <v>CUMPLE</v>
      </c>
    </row>
    <row r="35" spans="1:143" s="1" customFormat="1" ht="30" x14ac:dyDescent="0.25">
      <c r="A35" s="12"/>
      <c r="B35" s="18" t="s">
        <v>43</v>
      </c>
      <c r="C35" s="14"/>
      <c r="D35" s="15"/>
      <c r="E35" s="16"/>
      <c r="F35" s="16"/>
      <c r="G35" s="16"/>
      <c r="EB35" s="11"/>
      <c r="EC35" s="11"/>
      <c r="ED35" s="11"/>
      <c r="EE35" s="11"/>
      <c r="EF35" s="11"/>
      <c r="EG35" s="11"/>
      <c r="EH35" s="11"/>
      <c r="EI35" s="11"/>
      <c r="EL35" s="20" t="s">
        <v>43</v>
      </c>
      <c r="EM35" s="17" t="str">
        <f t="shared" si="0"/>
        <v>CUMPLE</v>
      </c>
    </row>
    <row r="36" spans="1:143" s="1" customFormat="1" x14ac:dyDescent="0.25">
      <c r="A36" s="12">
        <v>11</v>
      </c>
      <c r="B36" s="39" t="s">
        <v>44</v>
      </c>
      <c r="C36" s="14">
        <v>1</v>
      </c>
      <c r="D36" s="15"/>
      <c r="E36" s="16">
        <f>+D36*C36</f>
        <v>0</v>
      </c>
      <c r="F36" s="16">
        <f>+E36*0.16</f>
        <v>0</v>
      </c>
      <c r="G36" s="16">
        <f>+F36+E36</f>
        <v>0</v>
      </c>
      <c r="EB36" s="11" t="str">
        <f>IF(A36&gt;0.9,"CUMPLE","NO")</f>
        <v>CUMPLE</v>
      </c>
      <c r="EC36" s="11" t="str">
        <f>IF(C36&gt;0.9,"CUMPLE","NO")</f>
        <v>CUMPLE</v>
      </c>
      <c r="ED36" s="11" t="str">
        <f>+IF(EB36=EC36,"CUMPLE")</f>
        <v>CUMPLE</v>
      </c>
      <c r="EE36" s="11" t="b">
        <f>+IF(D36&gt;0.9,"CUMPLE")</f>
        <v>0</v>
      </c>
      <c r="EF36" s="11">
        <v>11</v>
      </c>
      <c r="EG36" s="11" t="str">
        <f>+IF(A36=EF36,"CUMPLE")</f>
        <v>CUMPLE</v>
      </c>
      <c r="EH36" s="11">
        <v>1</v>
      </c>
      <c r="EI36" s="11" t="str">
        <f t="shared" si="1"/>
        <v>CUMPLE</v>
      </c>
      <c r="EL36" s="20" t="s">
        <v>44</v>
      </c>
      <c r="EM36" s="17" t="str">
        <f t="shared" si="0"/>
        <v>CUMPLE</v>
      </c>
    </row>
    <row r="37" spans="1:143" s="1" customFormat="1" ht="38.25" customHeight="1" x14ac:dyDescent="0.25">
      <c r="A37" s="12"/>
      <c r="B37" s="18" t="s">
        <v>45</v>
      </c>
      <c r="C37" s="14"/>
      <c r="D37" s="15"/>
      <c r="E37" s="16"/>
      <c r="F37" s="16"/>
      <c r="G37" s="16"/>
      <c r="EB37" s="11"/>
      <c r="EC37" s="11"/>
      <c r="ED37" s="11"/>
      <c r="EE37" s="11"/>
      <c r="EF37" s="11"/>
      <c r="EG37" s="11"/>
      <c r="EH37" s="11"/>
      <c r="EI37" s="11"/>
      <c r="EL37" s="20" t="s">
        <v>45</v>
      </c>
      <c r="EM37" s="17" t="str">
        <f t="shared" si="0"/>
        <v>CUMPLE</v>
      </c>
    </row>
    <row r="38" spans="1:143" s="1" customFormat="1" x14ac:dyDescent="0.25">
      <c r="A38" s="12">
        <v>12</v>
      </c>
      <c r="B38" s="13" t="s">
        <v>46</v>
      </c>
      <c r="C38" s="14">
        <v>1</v>
      </c>
      <c r="D38" s="15"/>
      <c r="E38" s="16">
        <f>+D38*C38</f>
        <v>0</v>
      </c>
      <c r="F38" s="16">
        <f>+E38*0.16</f>
        <v>0</v>
      </c>
      <c r="G38" s="16">
        <f>+F38+E38</f>
        <v>0</v>
      </c>
      <c r="EB38" s="11" t="str">
        <f>IF(A38&gt;0.9,"CUMPLE","NO")</f>
        <v>CUMPLE</v>
      </c>
      <c r="EC38" s="11" t="str">
        <f>IF(C38&gt;0.9,"CUMPLE","NO")</f>
        <v>CUMPLE</v>
      </c>
      <c r="ED38" s="11" t="str">
        <f>+IF(EB38=EC38,"CUMPLE")</f>
        <v>CUMPLE</v>
      </c>
      <c r="EE38" s="11" t="b">
        <f>+IF(D38&gt;0.9,"CUMPLE")</f>
        <v>0</v>
      </c>
      <c r="EF38" s="11">
        <v>12</v>
      </c>
      <c r="EG38" s="11" t="str">
        <f>+IF(A38=EF38,"CUMPLE")</f>
        <v>CUMPLE</v>
      </c>
      <c r="EH38" s="11">
        <v>1</v>
      </c>
      <c r="EI38" s="11" t="str">
        <f t="shared" si="1"/>
        <v>CUMPLE</v>
      </c>
      <c r="EL38" s="20" t="s">
        <v>46</v>
      </c>
      <c r="EM38" s="17" t="str">
        <f t="shared" si="0"/>
        <v>CUMPLE</v>
      </c>
    </row>
    <row r="39" spans="1:143" s="1" customFormat="1" ht="18" customHeight="1" x14ac:dyDescent="0.25">
      <c r="A39" s="12"/>
      <c r="B39" s="18" t="s">
        <v>47</v>
      </c>
      <c r="C39" s="14"/>
      <c r="D39" s="15"/>
      <c r="E39" s="16"/>
      <c r="F39" s="16"/>
      <c r="G39" s="16"/>
      <c r="EB39" s="11"/>
      <c r="EC39" s="11"/>
      <c r="ED39" s="11"/>
      <c r="EE39" s="11"/>
      <c r="EF39" s="11"/>
      <c r="EG39" s="11"/>
      <c r="EH39" s="11"/>
      <c r="EI39" s="11"/>
      <c r="EL39" s="20" t="s">
        <v>47</v>
      </c>
      <c r="EM39" s="17" t="str">
        <f t="shared" si="0"/>
        <v>CUMPLE</v>
      </c>
    </row>
    <row r="40" spans="1:143" s="1" customFormat="1" x14ac:dyDescent="0.25">
      <c r="A40" s="12">
        <v>13</v>
      </c>
      <c r="B40" s="13" t="s">
        <v>48</v>
      </c>
      <c r="C40" s="14">
        <v>4</v>
      </c>
      <c r="D40" s="15"/>
      <c r="E40" s="16">
        <f>+D40*C40</f>
        <v>0</v>
      </c>
      <c r="F40" s="16">
        <f>+E40*0.16</f>
        <v>0</v>
      </c>
      <c r="G40" s="16">
        <f>+F40+E40</f>
        <v>0</v>
      </c>
      <c r="EB40" s="11" t="str">
        <f>IF(A40&gt;0.9,"CUMPLE","NO")</f>
        <v>CUMPLE</v>
      </c>
      <c r="EC40" s="11" t="str">
        <f>IF(C40&gt;0.9,"CUMPLE","NO")</f>
        <v>CUMPLE</v>
      </c>
      <c r="ED40" s="11" t="str">
        <f>+IF(EB40=EC40,"CUMPLE")</f>
        <v>CUMPLE</v>
      </c>
      <c r="EE40" s="11" t="b">
        <f>+IF(D40&gt;0.9,"CUMPLE")</f>
        <v>0</v>
      </c>
      <c r="EF40" s="11">
        <v>13</v>
      </c>
      <c r="EG40" s="11" t="str">
        <f>+IF(A40=EF40,"CUMPLE")</f>
        <v>CUMPLE</v>
      </c>
      <c r="EH40" s="11">
        <v>4</v>
      </c>
      <c r="EI40" s="11" t="str">
        <f t="shared" si="1"/>
        <v>CUMPLE</v>
      </c>
      <c r="EL40" s="20" t="s">
        <v>48</v>
      </c>
      <c r="EM40" s="17" t="str">
        <f t="shared" si="0"/>
        <v>CUMPLE</v>
      </c>
    </row>
    <row r="41" spans="1:143" s="1" customFormat="1" ht="30" x14ac:dyDescent="0.25">
      <c r="A41" s="12"/>
      <c r="B41" s="18" t="s">
        <v>49</v>
      </c>
      <c r="C41" s="14"/>
      <c r="D41" s="15"/>
      <c r="E41" s="16"/>
      <c r="F41" s="16"/>
      <c r="G41" s="16"/>
      <c r="EB41" s="11"/>
      <c r="EC41" s="11"/>
      <c r="ED41" s="11"/>
      <c r="EE41" s="11"/>
      <c r="EF41" s="11"/>
      <c r="EG41" s="11"/>
      <c r="EH41" s="11"/>
      <c r="EI41" s="11"/>
      <c r="EL41" s="20" t="s">
        <v>49</v>
      </c>
      <c r="EM41" s="17" t="str">
        <f t="shared" si="0"/>
        <v>CUMPLE</v>
      </c>
    </row>
    <row r="42" spans="1:143" s="1" customFormat="1" x14ac:dyDescent="0.25">
      <c r="A42" s="306" t="s">
        <v>32</v>
      </c>
      <c r="B42" s="307"/>
      <c r="C42" s="307"/>
      <c r="D42" s="307"/>
      <c r="E42" s="307"/>
      <c r="F42" s="307"/>
      <c r="G42" s="308"/>
      <c r="EB42" s="11"/>
      <c r="EC42" s="11"/>
      <c r="ED42" s="11"/>
      <c r="EE42" s="11"/>
      <c r="EF42" s="11"/>
      <c r="EG42" s="11"/>
      <c r="EH42" s="11"/>
      <c r="EI42" s="11"/>
      <c r="EL42" s="20"/>
      <c r="EM42" s="17" t="str">
        <f t="shared" si="0"/>
        <v>CUMPLE</v>
      </c>
    </row>
    <row r="43" spans="1:143" s="1" customFormat="1" x14ac:dyDescent="0.25">
      <c r="A43" s="12">
        <v>14</v>
      </c>
      <c r="B43" s="38" t="s">
        <v>50</v>
      </c>
      <c r="C43" s="14">
        <v>1</v>
      </c>
      <c r="D43" s="15"/>
      <c r="E43" s="16">
        <f>+D43*C43</f>
        <v>0</v>
      </c>
      <c r="F43" s="16">
        <f>+E43*0.16</f>
        <v>0</v>
      </c>
      <c r="G43" s="16">
        <f>+F43+E43</f>
        <v>0</v>
      </c>
      <c r="EB43" s="11" t="str">
        <f>IF(A43&gt;0.9,"CUMPLE","NO")</f>
        <v>CUMPLE</v>
      </c>
      <c r="EC43" s="11" t="str">
        <f>IF(C43&gt;0.9,"CUMPLE","NO")</f>
        <v>CUMPLE</v>
      </c>
      <c r="ED43" s="11" t="str">
        <f>+IF(EB43=EC43,"CUMPLE")</f>
        <v>CUMPLE</v>
      </c>
      <c r="EE43" s="11" t="b">
        <f>+IF(D43&gt;0.9,"CUMPLE")</f>
        <v>0</v>
      </c>
      <c r="EF43" s="11">
        <v>14</v>
      </c>
      <c r="EG43" s="11" t="str">
        <f>+IF(A43=EF43,"CUMPLE")</f>
        <v>CUMPLE</v>
      </c>
      <c r="EH43" s="11">
        <v>1</v>
      </c>
      <c r="EI43" s="11" t="str">
        <f t="shared" si="1"/>
        <v>CUMPLE</v>
      </c>
      <c r="EL43" s="20" t="s">
        <v>50</v>
      </c>
      <c r="EM43" s="17" t="str">
        <f t="shared" si="0"/>
        <v>CUMPLE</v>
      </c>
    </row>
    <row r="44" spans="1:143" s="1" customFormat="1" ht="37.5" customHeight="1" x14ac:dyDescent="0.25">
      <c r="A44" s="12"/>
      <c r="B44" s="40" t="s">
        <v>51</v>
      </c>
      <c r="C44" s="14"/>
      <c r="D44" s="15"/>
      <c r="E44" s="16"/>
      <c r="F44" s="16"/>
      <c r="G44" s="16"/>
      <c r="EB44" s="11"/>
      <c r="EC44" s="11"/>
      <c r="ED44" s="11"/>
      <c r="EE44" s="11"/>
      <c r="EF44" s="11"/>
      <c r="EG44" s="11"/>
      <c r="EH44" s="11"/>
      <c r="EI44" s="11"/>
      <c r="EL44" s="20" t="s">
        <v>51</v>
      </c>
      <c r="EM44" s="17" t="str">
        <f t="shared" si="0"/>
        <v>CUMPLE</v>
      </c>
    </row>
    <row r="45" spans="1:143" s="1" customFormat="1" x14ac:dyDescent="0.25">
      <c r="A45" s="12">
        <v>15</v>
      </c>
      <c r="B45" s="39" t="s">
        <v>52</v>
      </c>
      <c r="C45" s="14">
        <v>1</v>
      </c>
      <c r="D45" s="15"/>
      <c r="E45" s="16">
        <f>+D45*C45</f>
        <v>0</v>
      </c>
      <c r="F45" s="16">
        <f>+E45*0.16</f>
        <v>0</v>
      </c>
      <c r="G45" s="16">
        <f>+F45+E45</f>
        <v>0</v>
      </c>
      <c r="EB45" s="11" t="str">
        <f>IF(A45&gt;0.9,"CUMPLE","NO")</f>
        <v>CUMPLE</v>
      </c>
      <c r="EC45" s="11" t="str">
        <f>IF(C45&gt;0.9,"CUMPLE","NO")</f>
        <v>CUMPLE</v>
      </c>
      <c r="ED45" s="11" t="str">
        <f>+IF(EB45=EC45,"CUMPLE")</f>
        <v>CUMPLE</v>
      </c>
      <c r="EE45" s="11" t="b">
        <f>+IF(D45&gt;0.9,"CUMPLE")</f>
        <v>0</v>
      </c>
      <c r="EF45" s="11">
        <v>15</v>
      </c>
      <c r="EG45" s="11" t="str">
        <f>+IF(A45=EF45,"CUMPLE")</f>
        <v>CUMPLE</v>
      </c>
      <c r="EH45" s="11">
        <v>1</v>
      </c>
      <c r="EI45" s="11" t="str">
        <f t="shared" si="1"/>
        <v>CUMPLE</v>
      </c>
      <c r="EL45" s="20" t="s">
        <v>52</v>
      </c>
      <c r="EM45" s="17" t="str">
        <f t="shared" si="0"/>
        <v>CUMPLE</v>
      </c>
    </row>
    <row r="46" spans="1:143" s="1" customFormat="1" ht="30" x14ac:dyDescent="0.25">
      <c r="A46" s="12"/>
      <c r="B46" s="18" t="s">
        <v>53</v>
      </c>
      <c r="C46" s="14"/>
      <c r="D46" s="15"/>
      <c r="E46" s="16"/>
      <c r="F46" s="16"/>
      <c r="G46" s="16"/>
      <c r="EB46" s="11"/>
      <c r="EC46" s="11"/>
      <c r="ED46" s="11"/>
      <c r="EE46" s="11"/>
      <c r="EF46" s="11"/>
      <c r="EG46" s="11"/>
      <c r="EH46" s="11"/>
      <c r="EI46" s="11"/>
      <c r="EL46" s="20" t="s">
        <v>53</v>
      </c>
      <c r="EM46" s="17" t="str">
        <f t="shared" si="0"/>
        <v>CUMPLE</v>
      </c>
    </row>
    <row r="47" spans="1:143" s="1" customFormat="1" x14ac:dyDescent="0.25">
      <c r="A47" s="12">
        <v>16</v>
      </c>
      <c r="B47" s="13" t="s">
        <v>54</v>
      </c>
      <c r="C47" s="14">
        <v>1</v>
      </c>
      <c r="D47" s="15"/>
      <c r="E47" s="16">
        <f>+D47*C47</f>
        <v>0</v>
      </c>
      <c r="F47" s="16">
        <f>+E47*0.16</f>
        <v>0</v>
      </c>
      <c r="G47" s="16">
        <f>+F47+E47</f>
        <v>0</v>
      </c>
      <c r="EB47" s="11" t="str">
        <f>IF(A47&gt;0.9,"CUMPLE","NO")</f>
        <v>CUMPLE</v>
      </c>
      <c r="EC47" s="11" t="str">
        <f>IF(C47&gt;0.9,"CUMPLE","NO")</f>
        <v>CUMPLE</v>
      </c>
      <c r="ED47" s="11" t="str">
        <f>+IF(EB47=EC47,"CUMPLE")</f>
        <v>CUMPLE</v>
      </c>
      <c r="EE47" s="11" t="b">
        <f>+IF(D47&gt;0.9,"CUMPLE")</f>
        <v>0</v>
      </c>
      <c r="EF47" s="11">
        <v>16</v>
      </c>
      <c r="EG47" s="11" t="str">
        <f>+IF(A47=EF47,"CUMPLE")</f>
        <v>CUMPLE</v>
      </c>
      <c r="EH47" s="11">
        <v>1</v>
      </c>
      <c r="EI47" s="11" t="str">
        <f t="shared" si="1"/>
        <v>CUMPLE</v>
      </c>
      <c r="EL47" s="20" t="s">
        <v>54</v>
      </c>
      <c r="EM47" s="17" t="str">
        <f t="shared" si="0"/>
        <v>CUMPLE</v>
      </c>
    </row>
    <row r="48" spans="1:143" s="1" customFormat="1" ht="147.75" customHeight="1" x14ac:dyDescent="0.25">
      <c r="A48" s="12"/>
      <c r="B48" s="18" t="s">
        <v>55</v>
      </c>
      <c r="C48" s="14"/>
      <c r="D48" s="15"/>
      <c r="E48" s="16"/>
      <c r="F48" s="16"/>
      <c r="G48" s="16"/>
      <c r="EB48" s="11"/>
      <c r="EC48" s="11"/>
      <c r="ED48" s="11"/>
      <c r="EE48" s="11"/>
      <c r="EF48" s="11"/>
      <c r="EG48" s="11"/>
      <c r="EH48" s="11"/>
      <c r="EI48" s="11"/>
      <c r="EL48" s="20" t="s">
        <v>55</v>
      </c>
      <c r="EM48" s="17" t="str">
        <f t="shared" si="0"/>
        <v>CUMPLE</v>
      </c>
    </row>
    <row r="49" spans="1:143" s="1" customFormat="1" x14ac:dyDescent="0.25">
      <c r="A49" s="12">
        <v>17</v>
      </c>
      <c r="B49" s="39" t="s">
        <v>56</v>
      </c>
      <c r="C49" s="14">
        <v>1</v>
      </c>
      <c r="D49" s="15"/>
      <c r="E49" s="16">
        <f>+D49*C49</f>
        <v>0</v>
      </c>
      <c r="F49" s="16">
        <f>+E49*0.16</f>
        <v>0</v>
      </c>
      <c r="G49" s="16">
        <f>+F49+E49</f>
        <v>0</v>
      </c>
      <c r="EB49" s="11" t="str">
        <f>IF(A49&gt;0.9,"CUMPLE","NO")</f>
        <v>CUMPLE</v>
      </c>
      <c r="EC49" s="11" t="str">
        <f>IF(C49&gt;0.9,"CUMPLE","NO")</f>
        <v>CUMPLE</v>
      </c>
      <c r="ED49" s="11" t="str">
        <f>+IF(EB49=EC49,"CUMPLE")</f>
        <v>CUMPLE</v>
      </c>
      <c r="EE49" s="11" t="b">
        <f>+IF(D49&gt;0.9,"CUMPLE")</f>
        <v>0</v>
      </c>
      <c r="EF49" s="11">
        <v>17</v>
      </c>
      <c r="EG49" s="11" t="str">
        <f>+IF(A49=EF49,"CUMPLE")</f>
        <v>CUMPLE</v>
      </c>
      <c r="EH49" s="11">
        <v>1</v>
      </c>
      <c r="EI49" s="11" t="str">
        <f t="shared" si="1"/>
        <v>CUMPLE</v>
      </c>
      <c r="EL49" s="20" t="s">
        <v>56</v>
      </c>
      <c r="EM49" s="17" t="str">
        <f t="shared" si="0"/>
        <v>CUMPLE</v>
      </c>
    </row>
    <row r="50" spans="1:143" s="1" customFormat="1" ht="116.25" customHeight="1" x14ac:dyDescent="0.25">
      <c r="A50" s="12"/>
      <c r="B50" s="18" t="s">
        <v>57</v>
      </c>
      <c r="C50" s="14"/>
      <c r="D50" s="15"/>
      <c r="E50" s="16"/>
      <c r="F50" s="16"/>
      <c r="G50" s="16"/>
      <c r="EB50" s="11"/>
      <c r="EC50" s="11"/>
      <c r="ED50" s="11"/>
      <c r="EE50" s="11"/>
      <c r="EF50" s="11"/>
      <c r="EG50" s="11"/>
      <c r="EH50" s="11"/>
      <c r="EI50" s="11"/>
      <c r="EL50" s="20" t="s">
        <v>57</v>
      </c>
      <c r="EM50" s="17" t="str">
        <f t="shared" si="0"/>
        <v>CUMPLE</v>
      </c>
    </row>
    <row r="51" spans="1:143" s="1" customFormat="1" ht="30" x14ac:dyDescent="0.25">
      <c r="A51" s="12">
        <v>18</v>
      </c>
      <c r="B51" s="13" t="s">
        <v>58</v>
      </c>
      <c r="C51" s="14">
        <v>1</v>
      </c>
      <c r="D51" s="15"/>
      <c r="E51" s="16">
        <f>+D51*C51</f>
        <v>0</v>
      </c>
      <c r="F51" s="16">
        <f>+E51*0.16</f>
        <v>0</v>
      </c>
      <c r="G51" s="16">
        <f>+F51+E51</f>
        <v>0</v>
      </c>
      <c r="EB51" s="11" t="str">
        <f>IF(A51&gt;0.9,"CUMPLE","NO")</f>
        <v>CUMPLE</v>
      </c>
      <c r="EC51" s="11" t="str">
        <f>IF(C51&gt;0.9,"CUMPLE","NO")</f>
        <v>CUMPLE</v>
      </c>
      <c r="ED51" s="11" t="str">
        <f>+IF(EB51=EC51,"CUMPLE")</f>
        <v>CUMPLE</v>
      </c>
      <c r="EE51" s="11" t="b">
        <f>+IF(D51&gt;0.9,"CUMPLE")</f>
        <v>0</v>
      </c>
      <c r="EF51" s="11">
        <v>18</v>
      </c>
      <c r="EG51" s="11" t="str">
        <f>+IF(A51=EF51,"CUMPLE")</f>
        <v>CUMPLE</v>
      </c>
      <c r="EH51" s="11">
        <v>1</v>
      </c>
      <c r="EI51" s="11" t="str">
        <f t="shared" si="1"/>
        <v>CUMPLE</v>
      </c>
      <c r="EL51" s="20" t="s">
        <v>58</v>
      </c>
      <c r="EM51" s="17" t="str">
        <f t="shared" si="0"/>
        <v>CUMPLE</v>
      </c>
    </row>
    <row r="52" spans="1:143" s="1" customFormat="1" ht="123" customHeight="1" x14ac:dyDescent="0.25">
      <c r="A52" s="12"/>
      <c r="B52" s="18" t="s">
        <v>59</v>
      </c>
      <c r="C52" s="14"/>
      <c r="D52" s="15"/>
      <c r="E52" s="16"/>
      <c r="F52" s="16"/>
      <c r="G52" s="16"/>
      <c r="EB52" s="11"/>
      <c r="EC52" s="11"/>
      <c r="ED52" s="11"/>
      <c r="EE52" s="11"/>
      <c r="EF52" s="11"/>
      <c r="EG52" s="11"/>
      <c r="EH52" s="11"/>
      <c r="EI52" s="11"/>
      <c r="EL52" s="20" t="s">
        <v>59</v>
      </c>
      <c r="EM52" s="17" t="str">
        <f t="shared" si="0"/>
        <v>CUMPLE</v>
      </c>
    </row>
    <row r="53" spans="1:143" s="1" customFormat="1" x14ac:dyDescent="0.25">
      <c r="A53" s="12">
        <v>19</v>
      </c>
      <c r="B53" s="38" t="s">
        <v>60</v>
      </c>
      <c r="C53" s="14">
        <v>1</v>
      </c>
      <c r="D53" s="15"/>
      <c r="E53" s="16">
        <f>+D53*C53</f>
        <v>0</v>
      </c>
      <c r="F53" s="16">
        <f>+E53*0.16</f>
        <v>0</v>
      </c>
      <c r="G53" s="16">
        <f>+F53+E53</f>
        <v>0</v>
      </c>
      <c r="EB53" s="11" t="str">
        <f>IF(A53&gt;0.9,"CUMPLE","NO")</f>
        <v>CUMPLE</v>
      </c>
      <c r="EC53" s="11" t="str">
        <f>IF(C53&gt;0.9,"CUMPLE","NO")</f>
        <v>CUMPLE</v>
      </c>
      <c r="ED53" s="11" t="str">
        <f>+IF(EB53=EC53,"CUMPLE")</f>
        <v>CUMPLE</v>
      </c>
      <c r="EE53" s="11" t="b">
        <f>+IF(D53&gt;0.9,"CUMPLE")</f>
        <v>0</v>
      </c>
      <c r="EF53" s="11">
        <v>19</v>
      </c>
      <c r="EG53" s="11" t="str">
        <f>+IF(A53=EF53,"CUMPLE")</f>
        <v>CUMPLE</v>
      </c>
      <c r="EH53" s="11">
        <v>1</v>
      </c>
      <c r="EI53" s="11" t="str">
        <f t="shared" si="1"/>
        <v>CUMPLE</v>
      </c>
      <c r="EL53" s="20" t="s">
        <v>60</v>
      </c>
      <c r="EM53" s="17" t="str">
        <f t="shared" si="0"/>
        <v>CUMPLE</v>
      </c>
    </row>
    <row r="54" spans="1:143" s="1" customFormat="1" ht="52.5" customHeight="1" x14ac:dyDescent="0.25">
      <c r="A54" s="12"/>
      <c r="B54" s="40" t="s">
        <v>61</v>
      </c>
      <c r="C54" s="14"/>
      <c r="D54" s="15"/>
      <c r="E54" s="16"/>
      <c r="F54" s="16"/>
      <c r="G54" s="16"/>
      <c r="EB54" s="11"/>
      <c r="EC54" s="11"/>
      <c r="ED54" s="11"/>
      <c r="EE54" s="11"/>
      <c r="EF54" s="11"/>
      <c r="EG54" s="11"/>
      <c r="EH54" s="11"/>
      <c r="EI54" s="11"/>
      <c r="EL54" s="20" t="s">
        <v>61</v>
      </c>
      <c r="EM54" s="17" t="str">
        <f t="shared" si="0"/>
        <v>CUMPLE</v>
      </c>
    </row>
    <row r="55" spans="1:143" s="1" customFormat="1" x14ac:dyDescent="0.25">
      <c r="A55" s="12">
        <v>20</v>
      </c>
      <c r="B55" s="38" t="s">
        <v>62</v>
      </c>
      <c r="C55" s="14">
        <v>1</v>
      </c>
      <c r="D55" s="15"/>
      <c r="E55" s="16">
        <f>+D55*C55</f>
        <v>0</v>
      </c>
      <c r="F55" s="16">
        <f>+E55*0.16</f>
        <v>0</v>
      </c>
      <c r="G55" s="16">
        <f>+F55+E55</f>
        <v>0</v>
      </c>
      <c r="EB55" s="11" t="str">
        <f>IF(A55&gt;0.9,"CUMPLE","NO")</f>
        <v>CUMPLE</v>
      </c>
      <c r="EC55" s="11" t="str">
        <f>IF(C55&gt;0.9,"CUMPLE","NO")</f>
        <v>CUMPLE</v>
      </c>
      <c r="ED55" s="11" t="str">
        <f>+IF(EB55=EC55,"CUMPLE")</f>
        <v>CUMPLE</v>
      </c>
      <c r="EE55" s="11" t="b">
        <f>+IF(D55&gt;0.9,"CUMPLE")</f>
        <v>0</v>
      </c>
      <c r="EF55" s="11">
        <v>20</v>
      </c>
      <c r="EG55" s="11" t="str">
        <f>+IF(A55=EF55,"CUMPLE")</f>
        <v>CUMPLE</v>
      </c>
      <c r="EH55" s="11">
        <v>1</v>
      </c>
      <c r="EI55" s="11" t="str">
        <f t="shared" si="1"/>
        <v>CUMPLE</v>
      </c>
      <c r="EL55" s="20" t="s">
        <v>62</v>
      </c>
      <c r="EM55" s="17" t="str">
        <f t="shared" si="0"/>
        <v>CUMPLE</v>
      </c>
    </row>
    <row r="56" spans="1:143" s="1" customFormat="1" ht="30" x14ac:dyDescent="0.25">
      <c r="A56" s="12"/>
      <c r="B56" s="37" t="s">
        <v>63</v>
      </c>
      <c r="C56" s="14"/>
      <c r="D56" s="15"/>
      <c r="E56" s="16"/>
      <c r="F56" s="16"/>
      <c r="G56" s="16"/>
      <c r="EB56" s="11"/>
      <c r="EC56" s="11"/>
      <c r="ED56" s="11"/>
      <c r="EE56" s="11"/>
      <c r="EF56" s="11"/>
      <c r="EG56" s="11"/>
      <c r="EH56" s="11"/>
      <c r="EI56" s="11"/>
      <c r="EL56" s="20" t="s">
        <v>63</v>
      </c>
      <c r="EM56" s="17" t="str">
        <f t="shared" si="0"/>
        <v>CUMPLE</v>
      </c>
    </row>
    <row r="57" spans="1:143" s="1" customFormat="1" x14ac:dyDescent="0.25">
      <c r="A57" s="12">
        <v>21</v>
      </c>
      <c r="B57" s="38" t="s">
        <v>64</v>
      </c>
      <c r="C57" s="14">
        <v>1</v>
      </c>
      <c r="D57" s="15"/>
      <c r="E57" s="16">
        <f>+D57*C57</f>
        <v>0</v>
      </c>
      <c r="F57" s="16">
        <f>+E57*0.16</f>
        <v>0</v>
      </c>
      <c r="G57" s="16">
        <f>+F57+E57</f>
        <v>0</v>
      </c>
      <c r="EB57" s="11" t="str">
        <f>IF(A57&gt;0.9,"CUMPLE","NO")</f>
        <v>CUMPLE</v>
      </c>
      <c r="EC57" s="11" t="str">
        <f>IF(C57&gt;0.9,"CUMPLE","NO")</f>
        <v>CUMPLE</v>
      </c>
      <c r="ED57" s="11" t="str">
        <f>+IF(EB57=EC57,"CUMPLE")</f>
        <v>CUMPLE</v>
      </c>
      <c r="EE57" s="11" t="b">
        <f>+IF(D57&gt;0.9,"CUMPLE")</f>
        <v>0</v>
      </c>
      <c r="EF57" s="11">
        <v>21</v>
      </c>
      <c r="EG57" s="11" t="str">
        <f>+IF(A57=EF57,"CUMPLE")</f>
        <v>CUMPLE</v>
      </c>
      <c r="EH57" s="11">
        <v>1</v>
      </c>
      <c r="EI57" s="11" t="str">
        <f t="shared" si="1"/>
        <v>CUMPLE</v>
      </c>
      <c r="EL57" s="20" t="s">
        <v>64</v>
      </c>
      <c r="EM57" s="17" t="str">
        <f t="shared" si="0"/>
        <v>CUMPLE</v>
      </c>
    </row>
    <row r="58" spans="1:143" s="1" customFormat="1" ht="62.25" customHeight="1" x14ac:dyDescent="0.25">
      <c r="A58" s="12"/>
      <c r="B58" s="18" t="s">
        <v>65</v>
      </c>
      <c r="C58" s="14"/>
      <c r="D58" s="15"/>
      <c r="E58" s="16"/>
      <c r="F58" s="16"/>
      <c r="G58" s="16"/>
      <c r="EB58" s="11"/>
      <c r="EC58" s="11"/>
      <c r="ED58" s="11"/>
      <c r="EE58" s="11"/>
      <c r="EF58" s="11"/>
      <c r="EG58" s="11"/>
      <c r="EH58" s="11"/>
      <c r="EI58" s="11"/>
      <c r="EL58" s="20" t="s">
        <v>65</v>
      </c>
      <c r="EM58" s="17" t="str">
        <f t="shared" si="0"/>
        <v>CUMPLE</v>
      </c>
    </row>
    <row r="59" spans="1:143" s="1" customFormat="1" x14ac:dyDescent="0.25">
      <c r="A59" s="12">
        <v>22</v>
      </c>
      <c r="B59" s="13" t="s">
        <v>66</v>
      </c>
      <c r="C59" s="14">
        <v>1</v>
      </c>
      <c r="D59" s="15"/>
      <c r="E59" s="16">
        <f>+D59*C59</f>
        <v>0</v>
      </c>
      <c r="F59" s="16">
        <f>+E59*0.16</f>
        <v>0</v>
      </c>
      <c r="G59" s="16">
        <f>+F59+E59</f>
        <v>0</v>
      </c>
      <c r="EB59" s="11" t="str">
        <f>IF(A59&gt;0.9,"CUMPLE","NO")</f>
        <v>CUMPLE</v>
      </c>
      <c r="EC59" s="11" t="str">
        <f>IF(C59&gt;0.9,"CUMPLE","NO")</f>
        <v>CUMPLE</v>
      </c>
      <c r="ED59" s="11" t="str">
        <f>+IF(EB59=EC59,"CUMPLE")</f>
        <v>CUMPLE</v>
      </c>
      <c r="EE59" s="11" t="b">
        <f>+IF(D59&gt;0.9,"CUMPLE")</f>
        <v>0</v>
      </c>
      <c r="EF59" s="11">
        <v>22</v>
      </c>
      <c r="EG59" s="11" t="str">
        <f>+IF(A59=EF59,"CUMPLE")</f>
        <v>CUMPLE</v>
      </c>
      <c r="EH59" s="11">
        <v>1</v>
      </c>
      <c r="EI59" s="11" t="str">
        <f t="shared" si="1"/>
        <v>CUMPLE</v>
      </c>
      <c r="EL59" s="20" t="s">
        <v>66</v>
      </c>
      <c r="EM59" s="17" t="str">
        <f t="shared" si="0"/>
        <v>CUMPLE</v>
      </c>
    </row>
    <row r="60" spans="1:143" s="1" customFormat="1" ht="30" x14ac:dyDescent="0.25">
      <c r="A60" s="12"/>
      <c r="B60" s="18" t="s">
        <v>67</v>
      </c>
      <c r="C60" s="14"/>
      <c r="D60" s="15"/>
      <c r="E60" s="16"/>
      <c r="F60" s="16"/>
      <c r="G60" s="16"/>
      <c r="EB60" s="11"/>
      <c r="EC60" s="11"/>
      <c r="ED60" s="11"/>
      <c r="EE60" s="11"/>
      <c r="EF60" s="11"/>
      <c r="EG60" s="11"/>
      <c r="EH60" s="11"/>
      <c r="EI60" s="11"/>
      <c r="EL60" s="20" t="s">
        <v>67</v>
      </c>
      <c r="EM60" s="17" t="str">
        <f t="shared" si="0"/>
        <v>CUMPLE</v>
      </c>
    </row>
    <row r="61" spans="1:143" s="1" customFormat="1" x14ac:dyDescent="0.25">
      <c r="A61" s="12">
        <v>23</v>
      </c>
      <c r="B61" s="13" t="s">
        <v>68</v>
      </c>
      <c r="C61" s="14">
        <v>1</v>
      </c>
      <c r="D61" s="15"/>
      <c r="E61" s="16">
        <f>+D61*C61</f>
        <v>0</v>
      </c>
      <c r="F61" s="16">
        <f>+E61*0.16</f>
        <v>0</v>
      </c>
      <c r="G61" s="16">
        <f>+F61+E61</f>
        <v>0</v>
      </c>
      <c r="EB61" s="11" t="str">
        <f>IF(A61&gt;0.9,"CUMPLE","NO")</f>
        <v>CUMPLE</v>
      </c>
      <c r="EC61" s="11" t="str">
        <f>IF(C61&gt;0.9,"CUMPLE","NO")</f>
        <v>CUMPLE</v>
      </c>
      <c r="ED61" s="11" t="str">
        <f>+IF(EB61=EC61,"CUMPLE")</f>
        <v>CUMPLE</v>
      </c>
      <c r="EE61" s="11" t="b">
        <f>+IF(D61&gt;0.9,"CUMPLE")</f>
        <v>0</v>
      </c>
      <c r="EF61" s="11">
        <v>23</v>
      </c>
      <c r="EG61" s="11" t="str">
        <f>+IF(A61=EF61,"CUMPLE")</f>
        <v>CUMPLE</v>
      </c>
      <c r="EH61" s="11">
        <v>1</v>
      </c>
      <c r="EI61" s="11" t="str">
        <f t="shared" si="1"/>
        <v>CUMPLE</v>
      </c>
      <c r="EL61" s="20" t="s">
        <v>68</v>
      </c>
      <c r="EM61" s="17" t="str">
        <f t="shared" si="0"/>
        <v>CUMPLE</v>
      </c>
    </row>
    <row r="62" spans="1:143" s="1" customFormat="1" x14ac:dyDescent="0.25">
      <c r="A62" s="12">
        <v>24</v>
      </c>
      <c r="B62" s="13" t="s">
        <v>69</v>
      </c>
      <c r="C62" s="14">
        <v>1</v>
      </c>
      <c r="D62" s="15"/>
      <c r="E62" s="16">
        <f>+D62*C62</f>
        <v>0</v>
      </c>
      <c r="F62" s="16">
        <f>+E62*0.16</f>
        <v>0</v>
      </c>
      <c r="G62" s="16">
        <f>+F62+E62</f>
        <v>0</v>
      </c>
      <c r="EB62" s="11" t="str">
        <f>IF(A62&gt;0.9,"CUMPLE","NO")</f>
        <v>CUMPLE</v>
      </c>
      <c r="EC62" s="11" t="str">
        <f>IF(C62&gt;0.9,"CUMPLE","NO")</f>
        <v>CUMPLE</v>
      </c>
      <c r="ED62" s="11" t="str">
        <f>+IF(EB62=EC62,"CUMPLE")</f>
        <v>CUMPLE</v>
      </c>
      <c r="EE62" s="11" t="b">
        <f>+IF(D62&gt;0.9,"CUMPLE")</f>
        <v>0</v>
      </c>
      <c r="EF62" s="11">
        <v>24</v>
      </c>
      <c r="EG62" s="11" t="str">
        <f>+IF(A62=EF62,"CUMPLE")</f>
        <v>CUMPLE</v>
      </c>
      <c r="EH62" s="11">
        <v>1</v>
      </c>
      <c r="EI62" s="11" t="str">
        <f t="shared" si="1"/>
        <v>CUMPLE</v>
      </c>
      <c r="EL62" s="20" t="s">
        <v>69</v>
      </c>
      <c r="EM62" s="17" t="str">
        <f t="shared" si="0"/>
        <v>CUMPLE</v>
      </c>
    </row>
    <row r="63" spans="1:143" s="1" customFormat="1" ht="30" x14ac:dyDescent="0.25">
      <c r="A63" s="12"/>
      <c r="B63" s="41" t="s">
        <v>70</v>
      </c>
      <c r="C63" s="14"/>
      <c r="D63" s="15"/>
      <c r="E63" s="16"/>
      <c r="F63" s="16"/>
      <c r="G63" s="16"/>
      <c r="EB63" s="11"/>
      <c r="EC63" s="11"/>
      <c r="ED63" s="11"/>
      <c r="EE63" s="11"/>
      <c r="EF63" s="11"/>
      <c r="EG63" s="11"/>
      <c r="EH63" s="11"/>
      <c r="EI63" s="11"/>
      <c r="EL63" s="20" t="s">
        <v>70</v>
      </c>
      <c r="EM63" s="17" t="str">
        <f t="shared" si="0"/>
        <v>CUMPLE</v>
      </c>
    </row>
    <row r="64" spans="1:143" s="1" customFormat="1" x14ac:dyDescent="0.25">
      <c r="A64" s="12">
        <v>25</v>
      </c>
      <c r="B64" s="13" t="s">
        <v>71</v>
      </c>
      <c r="C64" s="14">
        <v>1</v>
      </c>
      <c r="D64" s="15"/>
      <c r="E64" s="16">
        <f>+D64*C64</f>
        <v>0</v>
      </c>
      <c r="F64" s="16">
        <f>+E64*0.16</f>
        <v>0</v>
      </c>
      <c r="G64" s="16">
        <f>+F64+E64</f>
        <v>0</v>
      </c>
      <c r="EB64" s="11" t="str">
        <f>IF(A64&gt;0.9,"CUMPLE","NO")</f>
        <v>CUMPLE</v>
      </c>
      <c r="EC64" s="11" t="str">
        <f>IF(C64&gt;0.9,"CUMPLE","NO")</f>
        <v>CUMPLE</v>
      </c>
      <c r="ED64" s="11" t="str">
        <f>+IF(EB64=EC64,"CUMPLE")</f>
        <v>CUMPLE</v>
      </c>
      <c r="EE64" s="11" t="b">
        <f>+IF(D64&gt;0.9,"CUMPLE")</f>
        <v>0</v>
      </c>
      <c r="EF64" s="11">
        <v>25</v>
      </c>
      <c r="EG64" s="11" t="str">
        <f>+IF(A64=EF64,"CUMPLE")</f>
        <v>CUMPLE</v>
      </c>
      <c r="EH64" s="11">
        <v>1</v>
      </c>
      <c r="EI64" s="11" t="str">
        <f t="shared" si="1"/>
        <v>CUMPLE</v>
      </c>
      <c r="EL64" s="20" t="s">
        <v>71</v>
      </c>
      <c r="EM64" s="17" t="str">
        <f t="shared" si="0"/>
        <v>CUMPLE</v>
      </c>
    </row>
    <row r="65" spans="1:143" s="1" customFormat="1" ht="32.25" customHeight="1" x14ac:dyDescent="0.25">
      <c r="A65" s="12"/>
      <c r="B65" s="18" t="s">
        <v>72</v>
      </c>
      <c r="C65" s="14"/>
      <c r="D65" s="15"/>
      <c r="E65" s="16"/>
      <c r="F65" s="16"/>
      <c r="G65" s="16"/>
      <c r="EB65" s="11"/>
      <c r="EC65" s="11"/>
      <c r="ED65" s="11"/>
      <c r="EE65" s="11"/>
      <c r="EF65" s="11"/>
      <c r="EG65" s="11"/>
      <c r="EH65" s="11"/>
      <c r="EI65" s="11"/>
      <c r="EL65" s="20" t="s">
        <v>72</v>
      </c>
      <c r="EM65" s="17" t="str">
        <f t="shared" si="0"/>
        <v>CUMPLE</v>
      </c>
    </row>
    <row r="66" spans="1:143" s="1" customFormat="1" x14ac:dyDescent="0.25">
      <c r="A66" s="12">
        <v>26</v>
      </c>
      <c r="B66" s="39" t="s">
        <v>73</v>
      </c>
      <c r="C66" s="14">
        <v>1</v>
      </c>
      <c r="D66" s="15"/>
      <c r="E66" s="16">
        <f>+D66*C66</f>
        <v>0</v>
      </c>
      <c r="F66" s="16">
        <f>+E66*0.16</f>
        <v>0</v>
      </c>
      <c r="G66" s="16">
        <f>+F66+E66</f>
        <v>0</v>
      </c>
      <c r="EB66" s="11" t="str">
        <f>IF(A66&gt;0.9,"CUMPLE","NO")</f>
        <v>CUMPLE</v>
      </c>
      <c r="EC66" s="11" t="str">
        <f>IF(C66&gt;0.9,"CUMPLE","NO")</f>
        <v>CUMPLE</v>
      </c>
      <c r="ED66" s="11" t="str">
        <f>+IF(EB66=EC66,"CUMPLE")</f>
        <v>CUMPLE</v>
      </c>
      <c r="EE66" s="11" t="b">
        <f>+IF(D66&gt;0.9,"CUMPLE")</f>
        <v>0</v>
      </c>
      <c r="EF66" s="11">
        <v>26</v>
      </c>
      <c r="EG66" s="11" t="str">
        <f>+IF(A66=EF66,"CUMPLE")</f>
        <v>CUMPLE</v>
      </c>
      <c r="EH66" s="11">
        <v>1</v>
      </c>
      <c r="EI66" s="11" t="str">
        <f t="shared" si="1"/>
        <v>CUMPLE</v>
      </c>
      <c r="EL66" s="20" t="s">
        <v>73</v>
      </c>
      <c r="EM66" s="17" t="str">
        <f t="shared" si="0"/>
        <v>CUMPLE</v>
      </c>
    </row>
    <row r="67" spans="1:143" s="1" customFormat="1" ht="45" x14ac:dyDescent="0.25">
      <c r="A67" s="12"/>
      <c r="B67" s="18" t="s">
        <v>74</v>
      </c>
      <c r="C67" s="14"/>
      <c r="D67" s="15"/>
      <c r="E67" s="16"/>
      <c r="F67" s="16"/>
      <c r="G67" s="16"/>
      <c r="EB67" s="11"/>
      <c r="EC67" s="11"/>
      <c r="ED67" s="11"/>
      <c r="EE67" s="11"/>
      <c r="EF67" s="11"/>
      <c r="EG67" s="11"/>
      <c r="EH67" s="11"/>
      <c r="EI67" s="11"/>
      <c r="EL67" s="20" t="s">
        <v>74</v>
      </c>
      <c r="EM67" s="17" t="str">
        <f t="shared" si="0"/>
        <v>CUMPLE</v>
      </c>
    </row>
    <row r="68" spans="1:143" s="1" customFormat="1" x14ac:dyDescent="0.25">
      <c r="A68" s="12">
        <v>27</v>
      </c>
      <c r="B68" s="13" t="s">
        <v>75</v>
      </c>
      <c r="C68" s="14">
        <v>1</v>
      </c>
      <c r="D68" s="15"/>
      <c r="E68" s="16">
        <f>+D68*C68</f>
        <v>0</v>
      </c>
      <c r="F68" s="16">
        <f>+E68*0.16</f>
        <v>0</v>
      </c>
      <c r="G68" s="16">
        <f>+F68+E68</f>
        <v>0</v>
      </c>
      <c r="EB68" s="11" t="str">
        <f>IF(A68&gt;0.9,"CUMPLE","NO")</f>
        <v>CUMPLE</v>
      </c>
      <c r="EC68" s="11" t="str">
        <f>IF(C68&gt;0.9,"CUMPLE","NO")</f>
        <v>CUMPLE</v>
      </c>
      <c r="ED68" s="11" t="str">
        <f>+IF(EB68=EC68,"CUMPLE")</f>
        <v>CUMPLE</v>
      </c>
      <c r="EE68" s="11" t="b">
        <f>+IF(D68&gt;0.9,"CUMPLE")</f>
        <v>0</v>
      </c>
      <c r="EF68" s="11">
        <v>27</v>
      </c>
      <c r="EG68" s="11" t="str">
        <f>+IF(A68=EF68,"CUMPLE")</f>
        <v>CUMPLE</v>
      </c>
      <c r="EH68" s="11">
        <v>1</v>
      </c>
      <c r="EI68" s="11" t="str">
        <f t="shared" si="1"/>
        <v>CUMPLE</v>
      </c>
      <c r="EL68" s="20" t="s">
        <v>75</v>
      </c>
      <c r="EM68" s="17" t="str">
        <f t="shared" si="0"/>
        <v>CUMPLE</v>
      </c>
    </row>
    <row r="69" spans="1:143" s="1" customFormat="1" ht="48.75" customHeight="1" x14ac:dyDescent="0.25">
      <c r="A69" s="12"/>
      <c r="B69" s="18" t="s">
        <v>76</v>
      </c>
      <c r="C69" s="14"/>
      <c r="D69" s="15"/>
      <c r="E69" s="16"/>
      <c r="F69" s="16"/>
      <c r="G69" s="16"/>
      <c r="EB69" s="11"/>
      <c r="EC69" s="11"/>
      <c r="ED69" s="11"/>
      <c r="EE69" s="11"/>
      <c r="EF69" s="11"/>
      <c r="EG69" s="11"/>
      <c r="EH69" s="11"/>
      <c r="EI69" s="11"/>
      <c r="EL69" s="20" t="s">
        <v>76</v>
      </c>
      <c r="EM69" s="17" t="str">
        <f t="shared" si="0"/>
        <v>CUMPLE</v>
      </c>
    </row>
    <row r="70" spans="1:143" s="1" customFormat="1" x14ac:dyDescent="0.25">
      <c r="A70" s="12">
        <v>28</v>
      </c>
      <c r="B70" s="39" t="s">
        <v>77</v>
      </c>
      <c r="C70" s="14">
        <v>1</v>
      </c>
      <c r="D70" s="15"/>
      <c r="E70" s="16">
        <f>+D70*C70</f>
        <v>0</v>
      </c>
      <c r="F70" s="16">
        <f>+E70*0.16</f>
        <v>0</v>
      </c>
      <c r="G70" s="16">
        <f>+F70+E70</f>
        <v>0</v>
      </c>
      <c r="EB70" s="11" t="str">
        <f>IF(A70&gt;0.9,"CUMPLE","NO")</f>
        <v>CUMPLE</v>
      </c>
      <c r="EC70" s="11" t="str">
        <f>IF(C70&gt;0.9,"CUMPLE","NO")</f>
        <v>CUMPLE</v>
      </c>
      <c r="ED70" s="11" t="str">
        <f>+IF(EB70=EC70,"CUMPLE")</f>
        <v>CUMPLE</v>
      </c>
      <c r="EE70" s="11" t="b">
        <f>+IF(D70&gt;0.9,"CUMPLE")</f>
        <v>0</v>
      </c>
      <c r="EF70" s="11">
        <v>28</v>
      </c>
      <c r="EG70" s="11" t="str">
        <f>+IF(A70=EF70,"CUMPLE")</f>
        <v>CUMPLE</v>
      </c>
      <c r="EH70" s="11">
        <v>1</v>
      </c>
      <c r="EI70" s="11" t="str">
        <f t="shared" si="1"/>
        <v>CUMPLE</v>
      </c>
      <c r="EL70" s="20" t="s">
        <v>77</v>
      </c>
      <c r="EM70" s="17" t="str">
        <f t="shared" si="0"/>
        <v>CUMPLE</v>
      </c>
    </row>
    <row r="71" spans="1:143" s="1" customFormat="1" ht="119.25" customHeight="1" x14ac:dyDescent="0.25">
      <c r="A71" s="12"/>
      <c r="B71" s="18" t="s">
        <v>78</v>
      </c>
      <c r="C71" s="14"/>
      <c r="D71" s="15"/>
      <c r="E71" s="16"/>
      <c r="F71" s="16"/>
      <c r="G71" s="16"/>
      <c r="EB71" s="11"/>
      <c r="EC71" s="11"/>
      <c r="ED71" s="11"/>
      <c r="EE71" s="11"/>
      <c r="EF71" s="11"/>
      <c r="EG71" s="11"/>
      <c r="EH71" s="11"/>
      <c r="EI71" s="11"/>
      <c r="EL71" s="20" t="s">
        <v>78</v>
      </c>
      <c r="EM71" s="17" t="str">
        <f t="shared" si="0"/>
        <v>CUMPLE</v>
      </c>
    </row>
    <row r="72" spans="1:143" s="1" customFormat="1" x14ac:dyDescent="0.25">
      <c r="A72" s="12">
        <v>29</v>
      </c>
      <c r="B72" s="39" t="s">
        <v>79</v>
      </c>
      <c r="C72" s="14">
        <v>1</v>
      </c>
      <c r="D72" s="15"/>
      <c r="E72" s="16">
        <f>+D72*C72</f>
        <v>0</v>
      </c>
      <c r="F72" s="16">
        <f>+E72*0.16</f>
        <v>0</v>
      </c>
      <c r="G72" s="16">
        <f>+F72+E72</f>
        <v>0</v>
      </c>
      <c r="EB72" s="11" t="str">
        <f>IF(A72&gt;0.9,"CUMPLE","NO")</f>
        <v>CUMPLE</v>
      </c>
      <c r="EC72" s="11" t="str">
        <f>IF(C72&gt;0.9,"CUMPLE","NO")</f>
        <v>CUMPLE</v>
      </c>
      <c r="ED72" s="11" t="str">
        <f>+IF(EB72=EC72,"CUMPLE")</f>
        <v>CUMPLE</v>
      </c>
      <c r="EE72" s="11" t="b">
        <f>+IF(D72&gt;0.9,"CUMPLE")</f>
        <v>0</v>
      </c>
      <c r="EF72" s="11">
        <v>29</v>
      </c>
      <c r="EG72" s="11" t="str">
        <f>+IF(A72=EF72,"CUMPLE")</f>
        <v>CUMPLE</v>
      </c>
      <c r="EH72" s="11">
        <v>1</v>
      </c>
      <c r="EI72" s="11" t="str">
        <f t="shared" si="1"/>
        <v>CUMPLE</v>
      </c>
      <c r="EL72" s="20" t="s">
        <v>79</v>
      </c>
      <c r="EM72" s="17" t="str">
        <f t="shared" si="0"/>
        <v>CUMPLE</v>
      </c>
    </row>
    <row r="73" spans="1:143" s="1" customFormat="1" ht="30" x14ac:dyDescent="0.25">
      <c r="A73" s="12"/>
      <c r="B73" s="18" t="s">
        <v>80</v>
      </c>
      <c r="C73" s="14"/>
      <c r="D73" s="15"/>
      <c r="E73" s="16"/>
      <c r="F73" s="16"/>
      <c r="G73" s="16"/>
      <c r="EB73" s="11"/>
      <c r="EC73" s="11"/>
      <c r="ED73" s="11"/>
      <c r="EE73" s="11"/>
      <c r="EF73" s="11"/>
      <c r="EG73" s="11"/>
      <c r="EH73" s="11"/>
      <c r="EI73" s="11"/>
      <c r="EL73" s="20" t="s">
        <v>80</v>
      </c>
      <c r="EM73" s="17" t="str">
        <f t="shared" ref="EM73:EM136" si="2">+IF(EL73=B73,"CUMPLE")</f>
        <v>CUMPLE</v>
      </c>
    </row>
    <row r="74" spans="1:143" s="1" customFormat="1" x14ac:dyDescent="0.25">
      <c r="A74" s="12">
        <v>30</v>
      </c>
      <c r="B74" s="39" t="s">
        <v>81</v>
      </c>
      <c r="C74" s="14">
        <v>1</v>
      </c>
      <c r="D74" s="15"/>
      <c r="E74" s="16">
        <f>+D74*C74</f>
        <v>0</v>
      </c>
      <c r="F74" s="16">
        <f>+E74*0.16</f>
        <v>0</v>
      </c>
      <c r="G74" s="16">
        <f>+F74+E74</f>
        <v>0</v>
      </c>
      <c r="EB74" s="11" t="str">
        <f>IF(A74&gt;0.9,"CUMPLE","NO")</f>
        <v>CUMPLE</v>
      </c>
      <c r="EC74" s="11" t="str">
        <f>IF(C74&gt;0.9,"CUMPLE","NO")</f>
        <v>CUMPLE</v>
      </c>
      <c r="ED74" s="11" t="str">
        <f>+IF(EB74=EC74,"CUMPLE")</f>
        <v>CUMPLE</v>
      </c>
      <c r="EE74" s="11" t="b">
        <f>+IF(D74&gt;0.9,"CUMPLE")</f>
        <v>0</v>
      </c>
      <c r="EF74" s="11">
        <v>30</v>
      </c>
      <c r="EG74" s="11" t="str">
        <f>+IF(A74=EF74,"CUMPLE")</f>
        <v>CUMPLE</v>
      </c>
      <c r="EH74" s="11">
        <v>1</v>
      </c>
      <c r="EI74" s="11" t="str">
        <f t="shared" si="1"/>
        <v>CUMPLE</v>
      </c>
      <c r="EL74" s="20" t="s">
        <v>81</v>
      </c>
      <c r="EM74" s="17" t="str">
        <f t="shared" si="2"/>
        <v>CUMPLE</v>
      </c>
    </row>
    <row r="75" spans="1:143" s="1" customFormat="1" ht="72.75" customHeight="1" x14ac:dyDescent="0.25">
      <c r="A75" s="12"/>
      <c r="B75" s="18" t="s">
        <v>82</v>
      </c>
      <c r="C75" s="14"/>
      <c r="D75" s="15"/>
      <c r="E75" s="16"/>
      <c r="F75" s="16"/>
      <c r="G75" s="16"/>
      <c r="EB75" s="11"/>
      <c r="EC75" s="11"/>
      <c r="ED75" s="11"/>
      <c r="EE75" s="11"/>
      <c r="EF75" s="11"/>
      <c r="EG75" s="11"/>
      <c r="EH75" s="11"/>
      <c r="EI75" s="11"/>
      <c r="EL75" s="20" t="s">
        <v>82</v>
      </c>
      <c r="EM75" s="17" t="str">
        <f t="shared" si="2"/>
        <v>CUMPLE</v>
      </c>
    </row>
    <row r="76" spans="1:143" s="1" customFormat="1" x14ac:dyDescent="0.25">
      <c r="A76" s="12">
        <v>31</v>
      </c>
      <c r="B76" s="38" t="s">
        <v>83</v>
      </c>
      <c r="C76" s="14">
        <v>1</v>
      </c>
      <c r="D76" s="15"/>
      <c r="E76" s="16">
        <f>+D76*C76</f>
        <v>0</v>
      </c>
      <c r="F76" s="16">
        <f>+E76*0.16</f>
        <v>0</v>
      </c>
      <c r="G76" s="16">
        <f>+F76+E76</f>
        <v>0</v>
      </c>
      <c r="EB76" s="11" t="str">
        <f>IF(A76&gt;0.9,"CUMPLE","NO")</f>
        <v>CUMPLE</v>
      </c>
      <c r="EC76" s="11" t="str">
        <f>IF(C76&gt;0.9,"CUMPLE","NO")</f>
        <v>CUMPLE</v>
      </c>
      <c r="ED76" s="11" t="str">
        <f>+IF(EB76=EC76,"CUMPLE")</f>
        <v>CUMPLE</v>
      </c>
      <c r="EE76" s="11" t="b">
        <f>+IF(D76&gt;0.9,"CUMPLE")</f>
        <v>0</v>
      </c>
      <c r="EF76" s="11">
        <v>31</v>
      </c>
      <c r="EG76" s="11" t="str">
        <f>+IF(A76=EF76,"CUMPLE")</f>
        <v>CUMPLE</v>
      </c>
      <c r="EH76" s="11">
        <v>1</v>
      </c>
      <c r="EI76" s="11" t="str">
        <f t="shared" si="1"/>
        <v>CUMPLE</v>
      </c>
      <c r="EL76" s="20" t="s">
        <v>83</v>
      </c>
      <c r="EM76" s="17" t="str">
        <f t="shared" si="2"/>
        <v>CUMPLE</v>
      </c>
    </row>
    <row r="77" spans="1:143" s="1" customFormat="1" ht="59.25" customHeight="1" x14ac:dyDescent="0.25">
      <c r="A77" s="12"/>
      <c r="B77" s="40" t="s">
        <v>84</v>
      </c>
      <c r="C77" s="14"/>
      <c r="D77" s="15"/>
      <c r="E77" s="16"/>
      <c r="F77" s="16"/>
      <c r="G77" s="16"/>
      <c r="EB77" s="11"/>
      <c r="EC77" s="11"/>
      <c r="ED77" s="11"/>
      <c r="EE77" s="11"/>
      <c r="EF77" s="11"/>
      <c r="EG77" s="11"/>
      <c r="EH77" s="11"/>
      <c r="EI77" s="11"/>
      <c r="EL77" s="20" t="s">
        <v>84</v>
      </c>
      <c r="EM77" s="17" t="str">
        <f t="shared" si="2"/>
        <v>CUMPLE</v>
      </c>
    </row>
    <row r="78" spans="1:143" s="1" customFormat="1" x14ac:dyDescent="0.25">
      <c r="A78" s="12">
        <v>32</v>
      </c>
      <c r="B78" s="39" t="s">
        <v>85</v>
      </c>
      <c r="C78" s="14">
        <v>1</v>
      </c>
      <c r="D78" s="15"/>
      <c r="E78" s="16">
        <f>+D78*C78</f>
        <v>0</v>
      </c>
      <c r="F78" s="16">
        <f>+E78*0.16</f>
        <v>0</v>
      </c>
      <c r="G78" s="16">
        <f>+F78+E78</f>
        <v>0</v>
      </c>
      <c r="EB78" s="11" t="str">
        <f>IF(A78&gt;0.9,"CUMPLE","NO")</f>
        <v>CUMPLE</v>
      </c>
      <c r="EC78" s="11" t="str">
        <f>IF(C78&gt;0.9,"CUMPLE","NO")</f>
        <v>CUMPLE</v>
      </c>
      <c r="ED78" s="11" t="str">
        <f>+IF(EB78=EC78,"CUMPLE")</f>
        <v>CUMPLE</v>
      </c>
      <c r="EE78" s="11" t="b">
        <f>+IF(D78&gt;0.9,"CUMPLE")</f>
        <v>0</v>
      </c>
      <c r="EF78" s="11">
        <v>32</v>
      </c>
      <c r="EG78" s="11" t="str">
        <f>+IF(A78=EF78,"CUMPLE")</f>
        <v>CUMPLE</v>
      </c>
      <c r="EH78" s="11">
        <v>1</v>
      </c>
      <c r="EI78" s="11" t="str">
        <f t="shared" si="1"/>
        <v>CUMPLE</v>
      </c>
      <c r="EL78" s="20" t="s">
        <v>85</v>
      </c>
      <c r="EM78" s="17" t="str">
        <f t="shared" si="2"/>
        <v>CUMPLE</v>
      </c>
    </row>
    <row r="79" spans="1:143" s="1" customFormat="1" ht="213.75" customHeight="1" x14ac:dyDescent="0.25">
      <c r="A79" s="12"/>
      <c r="B79" s="18" t="s">
        <v>86</v>
      </c>
      <c r="C79" s="14"/>
      <c r="D79" s="15"/>
      <c r="E79" s="16"/>
      <c r="F79" s="16"/>
      <c r="G79" s="16"/>
      <c r="EB79" s="11"/>
      <c r="EC79" s="11"/>
      <c r="ED79" s="11"/>
      <c r="EE79" s="11"/>
      <c r="EF79" s="11"/>
      <c r="EG79" s="11"/>
      <c r="EH79" s="11"/>
      <c r="EI79" s="11"/>
      <c r="EL79" s="20" t="s">
        <v>86</v>
      </c>
      <c r="EM79" s="17" t="str">
        <f t="shared" si="2"/>
        <v>CUMPLE</v>
      </c>
    </row>
    <row r="80" spans="1:143" s="1" customFormat="1" x14ac:dyDescent="0.25">
      <c r="A80" s="12">
        <v>33</v>
      </c>
      <c r="B80" s="13" t="s">
        <v>87</v>
      </c>
      <c r="C80" s="14">
        <v>1</v>
      </c>
      <c r="D80" s="15"/>
      <c r="E80" s="16">
        <f>+D80*C80</f>
        <v>0</v>
      </c>
      <c r="F80" s="16">
        <f>+E80*0.16</f>
        <v>0</v>
      </c>
      <c r="G80" s="16">
        <f>+F80+E80</f>
        <v>0</v>
      </c>
      <c r="EB80" s="11" t="str">
        <f>IF(A80&gt;0.9,"CUMPLE","NO")</f>
        <v>CUMPLE</v>
      </c>
      <c r="EC80" s="11" t="str">
        <f>IF(C80&gt;0.9,"CUMPLE","NO")</f>
        <v>CUMPLE</v>
      </c>
      <c r="ED80" s="11" t="str">
        <f>+IF(EB80=EC80,"CUMPLE")</f>
        <v>CUMPLE</v>
      </c>
      <c r="EE80" s="11" t="b">
        <f>+IF(D80&gt;0.9,"CUMPLE")</f>
        <v>0</v>
      </c>
      <c r="EF80" s="11">
        <v>33</v>
      </c>
      <c r="EG80" s="11" t="str">
        <f>+IF(A80=EF80,"CUMPLE")</f>
        <v>CUMPLE</v>
      </c>
      <c r="EH80" s="11">
        <v>1</v>
      </c>
      <c r="EI80" s="11" t="str">
        <f t="shared" si="1"/>
        <v>CUMPLE</v>
      </c>
      <c r="EL80" s="20" t="s">
        <v>87</v>
      </c>
      <c r="EM80" s="17" t="str">
        <f t="shared" si="2"/>
        <v>CUMPLE</v>
      </c>
    </row>
    <row r="81" spans="1:143" s="1" customFormat="1" ht="30" x14ac:dyDescent="0.25">
      <c r="A81" s="12"/>
      <c r="B81" s="41" t="s">
        <v>88</v>
      </c>
      <c r="C81" s="14"/>
      <c r="D81" s="15"/>
      <c r="E81" s="16"/>
      <c r="F81" s="16"/>
      <c r="G81" s="16"/>
      <c r="EB81" s="11"/>
      <c r="EC81" s="11"/>
      <c r="ED81" s="11"/>
      <c r="EE81" s="11"/>
      <c r="EF81" s="11"/>
      <c r="EG81" s="11"/>
      <c r="EH81" s="11"/>
      <c r="EI81" s="11"/>
      <c r="EL81" s="20" t="s">
        <v>88</v>
      </c>
      <c r="EM81" s="17" t="str">
        <f t="shared" si="2"/>
        <v>CUMPLE</v>
      </c>
    </row>
    <row r="82" spans="1:143" s="1" customFormat="1" ht="30" x14ac:dyDescent="0.25">
      <c r="A82" s="12">
        <v>34</v>
      </c>
      <c r="B82" s="13" t="s">
        <v>89</v>
      </c>
      <c r="C82" s="14">
        <v>1</v>
      </c>
      <c r="D82" s="15"/>
      <c r="E82" s="16">
        <f>+D82*C82</f>
        <v>0</v>
      </c>
      <c r="F82" s="16">
        <f>+E82*0.16</f>
        <v>0</v>
      </c>
      <c r="G82" s="16">
        <f>+F82+E82</f>
        <v>0</v>
      </c>
      <c r="EB82" s="11" t="str">
        <f>IF(A82&gt;0.9,"CUMPLE","NO")</f>
        <v>CUMPLE</v>
      </c>
      <c r="EC82" s="11" t="str">
        <f>IF(C82&gt;0.9,"CUMPLE","NO")</f>
        <v>CUMPLE</v>
      </c>
      <c r="ED82" s="11" t="str">
        <f>+IF(EB82=EC82,"CUMPLE")</f>
        <v>CUMPLE</v>
      </c>
      <c r="EE82" s="11" t="b">
        <f>+IF(D82&gt;0.9,"CUMPLE")</f>
        <v>0</v>
      </c>
      <c r="EF82" s="11">
        <v>34</v>
      </c>
      <c r="EG82" s="11" t="str">
        <f>+IF(A82=EF82,"CUMPLE")</f>
        <v>CUMPLE</v>
      </c>
      <c r="EH82" s="11">
        <v>1</v>
      </c>
      <c r="EI82" s="11" t="str">
        <f t="shared" si="1"/>
        <v>CUMPLE</v>
      </c>
      <c r="EL82" s="20" t="s">
        <v>89</v>
      </c>
      <c r="EM82" s="17" t="str">
        <f t="shared" si="2"/>
        <v>CUMPLE</v>
      </c>
    </row>
    <row r="83" spans="1:143" s="1" customFormat="1" ht="75" x14ac:dyDescent="0.25">
      <c r="A83" s="12"/>
      <c r="B83" s="18" t="s">
        <v>90</v>
      </c>
      <c r="C83" s="14"/>
      <c r="D83" s="15"/>
      <c r="E83" s="16"/>
      <c r="F83" s="16"/>
      <c r="G83" s="16"/>
      <c r="EB83" s="11"/>
      <c r="EC83" s="11"/>
      <c r="ED83" s="11"/>
      <c r="EE83" s="11"/>
      <c r="EF83" s="11"/>
      <c r="EG83" s="11"/>
      <c r="EH83" s="11"/>
      <c r="EI83" s="11"/>
      <c r="EL83" s="20" t="s">
        <v>90</v>
      </c>
      <c r="EM83" s="17" t="str">
        <f t="shared" si="2"/>
        <v>CUMPLE</v>
      </c>
    </row>
    <row r="84" spans="1:143" s="1" customFormat="1" x14ac:dyDescent="0.25">
      <c r="A84" s="12">
        <v>35</v>
      </c>
      <c r="B84" s="39" t="s">
        <v>91</v>
      </c>
      <c r="C84" s="14">
        <v>1</v>
      </c>
      <c r="D84" s="15"/>
      <c r="E84" s="16">
        <f>+D84*C84</f>
        <v>0</v>
      </c>
      <c r="F84" s="16">
        <f>+E84*0.16</f>
        <v>0</v>
      </c>
      <c r="G84" s="16">
        <f>+F84+E84</f>
        <v>0</v>
      </c>
      <c r="EB84" s="11" t="str">
        <f>IF(A84&gt;0.9,"CUMPLE","NO")</f>
        <v>CUMPLE</v>
      </c>
      <c r="EC84" s="11" t="str">
        <f>IF(C84&gt;0.9,"CUMPLE","NO")</f>
        <v>CUMPLE</v>
      </c>
      <c r="ED84" s="11" t="str">
        <f>+IF(EB84=EC84,"CUMPLE")</f>
        <v>CUMPLE</v>
      </c>
      <c r="EE84" s="11" t="b">
        <f>+IF(D84&gt;0.9,"CUMPLE")</f>
        <v>0</v>
      </c>
      <c r="EF84" s="11">
        <v>35</v>
      </c>
      <c r="EG84" s="11" t="str">
        <f>+IF(A84=EF84,"CUMPLE")</f>
        <v>CUMPLE</v>
      </c>
      <c r="EH84" s="11">
        <v>1</v>
      </c>
      <c r="EI84" s="11" t="str">
        <f t="shared" si="1"/>
        <v>CUMPLE</v>
      </c>
      <c r="EL84" s="20" t="s">
        <v>91</v>
      </c>
      <c r="EM84" s="17" t="str">
        <f t="shared" si="2"/>
        <v>CUMPLE</v>
      </c>
    </row>
    <row r="85" spans="1:143" s="1" customFormat="1" ht="58.5" customHeight="1" x14ac:dyDescent="0.25">
      <c r="A85" s="12"/>
      <c r="B85" s="18" t="s">
        <v>92</v>
      </c>
      <c r="C85" s="14"/>
      <c r="D85" s="15"/>
      <c r="E85" s="16"/>
      <c r="F85" s="16"/>
      <c r="G85" s="16"/>
      <c r="EB85" s="11"/>
      <c r="EC85" s="11"/>
      <c r="ED85" s="11"/>
      <c r="EE85" s="11"/>
      <c r="EF85" s="11"/>
      <c r="EG85" s="11"/>
      <c r="EH85" s="11"/>
      <c r="EI85" s="11"/>
      <c r="EL85" s="20" t="s">
        <v>92</v>
      </c>
      <c r="EM85" s="17" t="str">
        <f t="shared" si="2"/>
        <v>CUMPLE</v>
      </c>
    </row>
    <row r="86" spans="1:143" s="1" customFormat="1" x14ac:dyDescent="0.25">
      <c r="A86" s="12">
        <v>36</v>
      </c>
      <c r="B86" s="39" t="s">
        <v>93</v>
      </c>
      <c r="C86" s="14">
        <v>1</v>
      </c>
      <c r="D86" s="15"/>
      <c r="E86" s="16">
        <f>+D86*C86</f>
        <v>0</v>
      </c>
      <c r="F86" s="16">
        <f>+E86*0.16</f>
        <v>0</v>
      </c>
      <c r="G86" s="16">
        <f>+F86+E86</f>
        <v>0</v>
      </c>
      <c r="EB86" s="11" t="str">
        <f>IF(A86&gt;0.9,"CUMPLE","NO")</f>
        <v>CUMPLE</v>
      </c>
      <c r="EC86" s="11" t="str">
        <f>IF(C86&gt;0.9,"CUMPLE","NO")</f>
        <v>CUMPLE</v>
      </c>
      <c r="ED86" s="11" t="str">
        <f>+IF(EB86=EC86,"CUMPLE")</f>
        <v>CUMPLE</v>
      </c>
      <c r="EE86" s="11" t="b">
        <f>+IF(D86&gt;0.9,"CUMPLE")</f>
        <v>0</v>
      </c>
      <c r="EF86" s="11">
        <v>36</v>
      </c>
      <c r="EG86" s="11" t="str">
        <f>+IF(A86=EF86,"CUMPLE")</f>
        <v>CUMPLE</v>
      </c>
      <c r="EH86" s="11">
        <v>1</v>
      </c>
      <c r="EI86" s="11" t="str">
        <f t="shared" si="1"/>
        <v>CUMPLE</v>
      </c>
      <c r="EL86" s="20" t="s">
        <v>93</v>
      </c>
      <c r="EM86" s="17" t="str">
        <f t="shared" si="2"/>
        <v>CUMPLE</v>
      </c>
    </row>
    <row r="87" spans="1:143" s="1" customFormat="1" ht="67.5" customHeight="1" x14ac:dyDescent="0.25">
      <c r="A87" s="12"/>
      <c r="B87" s="18" t="s">
        <v>94</v>
      </c>
      <c r="C87" s="14"/>
      <c r="D87" s="15"/>
      <c r="E87" s="16"/>
      <c r="F87" s="16"/>
      <c r="G87" s="16"/>
      <c r="EB87" s="11"/>
      <c r="EC87" s="11"/>
      <c r="ED87" s="11"/>
      <c r="EE87" s="11"/>
      <c r="EF87" s="11"/>
      <c r="EG87" s="11"/>
      <c r="EH87" s="11"/>
      <c r="EI87" s="11"/>
      <c r="EL87" s="20" t="s">
        <v>94</v>
      </c>
      <c r="EM87" s="17" t="str">
        <f t="shared" si="2"/>
        <v>CUMPLE</v>
      </c>
    </row>
    <row r="88" spans="1:143" s="1" customFormat="1" x14ac:dyDescent="0.25">
      <c r="A88" s="12">
        <v>37</v>
      </c>
      <c r="B88" s="42" t="s">
        <v>95</v>
      </c>
      <c r="C88" s="14">
        <v>1</v>
      </c>
      <c r="D88" s="15"/>
      <c r="E88" s="16">
        <f>+D88*C88</f>
        <v>0</v>
      </c>
      <c r="F88" s="16">
        <f>+E88*0.16</f>
        <v>0</v>
      </c>
      <c r="G88" s="16">
        <f>+F88+E88</f>
        <v>0</v>
      </c>
      <c r="EB88" s="11" t="str">
        <f>IF(A88&gt;0.9,"CUMPLE","NO")</f>
        <v>CUMPLE</v>
      </c>
      <c r="EC88" s="11" t="str">
        <f>IF(C88&gt;0.9,"CUMPLE","NO")</f>
        <v>CUMPLE</v>
      </c>
      <c r="ED88" s="11" t="str">
        <f>+IF(EB88=EC88,"CUMPLE")</f>
        <v>CUMPLE</v>
      </c>
      <c r="EE88" s="11" t="b">
        <f>+IF(D88&gt;0.9,"CUMPLE")</f>
        <v>0</v>
      </c>
      <c r="EF88" s="11">
        <v>37</v>
      </c>
      <c r="EG88" s="11" t="str">
        <f>+IF(A88=EF88,"CUMPLE")</f>
        <v>CUMPLE</v>
      </c>
      <c r="EH88" s="11">
        <v>1</v>
      </c>
      <c r="EI88" s="11" t="str">
        <f>+IF(C88=EH88,"CUMPLE")</f>
        <v>CUMPLE</v>
      </c>
      <c r="EL88" s="20" t="s">
        <v>95</v>
      </c>
      <c r="EM88" s="17" t="str">
        <f t="shared" si="2"/>
        <v>CUMPLE</v>
      </c>
    </row>
    <row r="89" spans="1:143" s="1" customFormat="1" ht="81.75" customHeight="1" x14ac:dyDescent="0.25">
      <c r="A89" s="12"/>
      <c r="B89" s="18" t="s">
        <v>96</v>
      </c>
      <c r="C89" s="14"/>
      <c r="D89" s="15"/>
      <c r="E89" s="16"/>
      <c r="F89" s="16"/>
      <c r="G89" s="16"/>
      <c r="EB89" s="11"/>
      <c r="EC89" s="11"/>
      <c r="ED89" s="11"/>
      <c r="EE89" s="11"/>
      <c r="EF89" s="11"/>
      <c r="EG89" s="11"/>
      <c r="EH89" s="11"/>
      <c r="EI89" s="11"/>
      <c r="EL89" s="20" t="s">
        <v>96</v>
      </c>
      <c r="EM89" s="17" t="str">
        <f t="shared" si="2"/>
        <v>CUMPLE</v>
      </c>
    </row>
    <row r="90" spans="1:143" s="1" customFormat="1" x14ac:dyDescent="0.25">
      <c r="A90" s="12">
        <v>38</v>
      </c>
      <c r="B90" s="38" t="s">
        <v>97</v>
      </c>
      <c r="C90" s="43">
        <v>1</v>
      </c>
      <c r="D90" s="44"/>
      <c r="E90" s="45">
        <f>+D90*C90</f>
        <v>0</v>
      </c>
      <c r="F90" s="45">
        <f>+E90*0.16</f>
        <v>0</v>
      </c>
      <c r="G90" s="45">
        <f>+F90+E90</f>
        <v>0</v>
      </c>
      <c r="EB90" s="11" t="str">
        <f>IF(A90&gt;0.9,"CUMPLE","NO")</f>
        <v>CUMPLE</v>
      </c>
      <c r="EC90" s="11" t="str">
        <f>IF(C90&gt;0.9,"CUMPLE","NO")</f>
        <v>CUMPLE</v>
      </c>
      <c r="ED90" s="11" t="str">
        <f>+IF(EB90=EC90,"CUMPLE")</f>
        <v>CUMPLE</v>
      </c>
      <c r="EE90" s="11" t="b">
        <f>+IF(D90&gt;0.9,"CUMPLE")</f>
        <v>0</v>
      </c>
      <c r="EF90" s="11">
        <v>38</v>
      </c>
      <c r="EG90" s="11" t="str">
        <f>+IF(A90=EF90,"CUMPLE")</f>
        <v>CUMPLE</v>
      </c>
      <c r="EH90" s="11">
        <v>1</v>
      </c>
      <c r="EI90" s="11" t="str">
        <f>+IF(C90=EH90,"CUMPLE")</f>
        <v>CUMPLE</v>
      </c>
      <c r="EL90" s="20" t="s">
        <v>97</v>
      </c>
      <c r="EM90" s="17" t="str">
        <f t="shared" si="2"/>
        <v>CUMPLE</v>
      </c>
    </row>
    <row r="91" spans="1:143" s="1" customFormat="1" ht="135" customHeight="1" x14ac:dyDescent="0.25">
      <c r="A91" s="12"/>
      <c r="B91" s="18" t="s">
        <v>98</v>
      </c>
      <c r="C91" s="43"/>
      <c r="D91" s="44"/>
      <c r="E91" s="45"/>
      <c r="F91" s="45"/>
      <c r="G91" s="45"/>
      <c r="EB91" s="11"/>
      <c r="EC91" s="11"/>
      <c r="ED91" s="11"/>
      <c r="EE91" s="11"/>
      <c r="EF91" s="11"/>
      <c r="EG91" s="11"/>
      <c r="EH91" s="11"/>
      <c r="EI91" s="11"/>
      <c r="EL91" s="20" t="s">
        <v>98</v>
      </c>
      <c r="EM91" s="17" t="str">
        <f t="shared" si="2"/>
        <v>CUMPLE</v>
      </c>
    </row>
    <row r="92" spans="1:143" s="1" customFormat="1" x14ac:dyDescent="0.25">
      <c r="A92" s="12">
        <v>39</v>
      </c>
      <c r="B92" s="13" t="s">
        <v>99</v>
      </c>
      <c r="C92" s="46">
        <v>1</v>
      </c>
      <c r="D92" s="47"/>
      <c r="E92" s="48">
        <f>+D92*C92</f>
        <v>0</v>
      </c>
      <c r="F92" s="48">
        <f>+E92*0.16</f>
        <v>0</v>
      </c>
      <c r="G92" s="48">
        <f>+F92+E92</f>
        <v>0</v>
      </c>
      <c r="EB92" s="11" t="str">
        <f>IF(A92&gt;0.9,"CUMPLE","NO")</f>
        <v>CUMPLE</v>
      </c>
      <c r="EC92" s="11" t="str">
        <f>IF(C92&gt;0.9,"CUMPLE","NO")</f>
        <v>CUMPLE</v>
      </c>
      <c r="ED92" s="11" t="str">
        <f>+IF(EB92=EC92,"CUMPLE")</f>
        <v>CUMPLE</v>
      </c>
      <c r="EE92" s="11" t="b">
        <f>+IF(D92&gt;0.9,"CUMPLE")</f>
        <v>0</v>
      </c>
      <c r="EF92" s="11">
        <v>39</v>
      </c>
      <c r="EG92" s="11" t="str">
        <f>+IF(A92=EF92,"CUMPLE")</f>
        <v>CUMPLE</v>
      </c>
      <c r="EH92" s="11">
        <v>1</v>
      </c>
      <c r="EI92" s="11" t="str">
        <f>+IF(C92=EH92,"CUMPLE")</f>
        <v>CUMPLE</v>
      </c>
      <c r="EL92" s="20" t="s">
        <v>99</v>
      </c>
      <c r="EM92" s="17" t="str">
        <f t="shared" si="2"/>
        <v>CUMPLE</v>
      </c>
    </row>
    <row r="93" spans="1:143" s="1" customFormat="1" ht="61.5" customHeight="1" x14ac:dyDescent="0.25">
      <c r="A93" s="12"/>
      <c r="B93" s="18" t="s">
        <v>100</v>
      </c>
      <c r="C93" s="49"/>
      <c r="D93" s="50"/>
      <c r="E93" s="51"/>
      <c r="F93" s="51"/>
      <c r="G93" s="51"/>
      <c r="EB93" s="11"/>
      <c r="EC93" s="11"/>
      <c r="ED93" s="11"/>
      <c r="EE93" s="11"/>
      <c r="EF93" s="11"/>
      <c r="EG93" s="11"/>
      <c r="EH93" s="11"/>
      <c r="EI93" s="11"/>
      <c r="EL93" s="20" t="s">
        <v>100</v>
      </c>
      <c r="EM93" s="17" t="str">
        <f t="shared" si="2"/>
        <v>CUMPLE</v>
      </c>
    </row>
    <row r="94" spans="1:143" s="1" customFormat="1" x14ac:dyDescent="0.25">
      <c r="A94" s="12">
        <v>40</v>
      </c>
      <c r="B94" s="38" t="s">
        <v>101</v>
      </c>
      <c r="C94" s="43">
        <v>1</v>
      </c>
      <c r="D94" s="44"/>
      <c r="E94" s="45">
        <f>+D94*C94</f>
        <v>0</v>
      </c>
      <c r="F94" s="45">
        <f>+E94*0.16</f>
        <v>0</v>
      </c>
      <c r="G94" s="45">
        <f>+F94+E94</f>
        <v>0</v>
      </c>
      <c r="EB94" s="11" t="str">
        <f>IF(A94&gt;0.9,"CUMPLE","NO")</f>
        <v>CUMPLE</v>
      </c>
      <c r="EC94" s="11" t="str">
        <f>IF(C94&gt;0.9,"CUMPLE","NO")</f>
        <v>CUMPLE</v>
      </c>
      <c r="ED94" s="11" t="str">
        <f>+IF(EB94=EC94,"CUMPLE")</f>
        <v>CUMPLE</v>
      </c>
      <c r="EE94" s="11" t="b">
        <f>+IF(D94&gt;0.9,"CUMPLE")</f>
        <v>0</v>
      </c>
      <c r="EF94" s="11">
        <v>40</v>
      </c>
      <c r="EG94" s="11" t="str">
        <f>+IF(A94=EF94,"CUMPLE")</f>
        <v>CUMPLE</v>
      </c>
      <c r="EH94" s="11">
        <v>1</v>
      </c>
      <c r="EI94" s="11" t="str">
        <f>+IF(C94=EH94,"CUMPLE")</f>
        <v>CUMPLE</v>
      </c>
      <c r="EL94" s="20" t="s">
        <v>101</v>
      </c>
      <c r="EM94" s="17" t="str">
        <f t="shared" si="2"/>
        <v>CUMPLE</v>
      </c>
    </row>
    <row r="95" spans="1:143" s="1" customFormat="1" ht="76.5" customHeight="1" x14ac:dyDescent="0.25">
      <c r="A95" s="12"/>
      <c r="B95" s="40" t="s">
        <v>102</v>
      </c>
      <c r="C95" s="43"/>
      <c r="D95" s="44"/>
      <c r="E95" s="45"/>
      <c r="F95" s="45"/>
      <c r="G95" s="45"/>
      <c r="EB95" s="11"/>
      <c r="EC95" s="11"/>
      <c r="ED95" s="11"/>
      <c r="EE95" s="11"/>
      <c r="EF95" s="11"/>
      <c r="EG95" s="11"/>
      <c r="EH95" s="11"/>
      <c r="EI95" s="11"/>
      <c r="EL95" s="20" t="s">
        <v>102</v>
      </c>
      <c r="EM95" s="17" t="str">
        <f t="shared" si="2"/>
        <v>CUMPLE</v>
      </c>
    </row>
    <row r="96" spans="1:143" s="1" customFormat="1" x14ac:dyDescent="0.25">
      <c r="A96" s="12">
        <v>41</v>
      </c>
      <c r="B96" s="38" t="s">
        <v>103</v>
      </c>
      <c r="C96" s="43">
        <v>1</v>
      </c>
      <c r="D96" s="44"/>
      <c r="E96" s="45">
        <f>+D96*C96</f>
        <v>0</v>
      </c>
      <c r="F96" s="45">
        <f>+E96*0.16</f>
        <v>0</v>
      </c>
      <c r="G96" s="45">
        <f>+F96+E96</f>
        <v>0</v>
      </c>
      <c r="EB96" s="11" t="str">
        <f>IF(A96&gt;0.9,"CUMPLE","NO")</f>
        <v>CUMPLE</v>
      </c>
      <c r="EC96" s="11" t="str">
        <f>IF(C96&gt;0.9,"CUMPLE","NO")</f>
        <v>CUMPLE</v>
      </c>
      <c r="ED96" s="11" t="str">
        <f>+IF(EB96=EC96,"CUMPLE")</f>
        <v>CUMPLE</v>
      </c>
      <c r="EE96" s="11" t="b">
        <f>+IF(D96&gt;0.9,"CUMPLE")</f>
        <v>0</v>
      </c>
      <c r="EF96" s="11">
        <v>41</v>
      </c>
      <c r="EG96" s="11" t="str">
        <f>+IF(A96=EF96,"CUMPLE")</f>
        <v>CUMPLE</v>
      </c>
      <c r="EH96" s="11">
        <v>1</v>
      </c>
      <c r="EI96" s="11" t="str">
        <f>+IF(C96=EH96,"CUMPLE")</f>
        <v>CUMPLE</v>
      </c>
      <c r="EL96" s="20" t="s">
        <v>103</v>
      </c>
      <c r="EM96" s="17" t="str">
        <f t="shared" si="2"/>
        <v>CUMPLE</v>
      </c>
    </row>
    <row r="97" spans="1:143" s="1" customFormat="1" ht="134.25" customHeight="1" x14ac:dyDescent="0.25">
      <c r="A97" s="12"/>
      <c r="B97" s="18" t="s">
        <v>104</v>
      </c>
      <c r="C97" s="43"/>
      <c r="D97" s="44"/>
      <c r="E97" s="45"/>
      <c r="F97" s="45"/>
      <c r="G97" s="45"/>
      <c r="EB97" s="11"/>
      <c r="EC97" s="11"/>
      <c r="ED97" s="11"/>
      <c r="EE97" s="11"/>
      <c r="EF97" s="11"/>
      <c r="EG97" s="11"/>
      <c r="EH97" s="11"/>
      <c r="EI97" s="11"/>
      <c r="EL97" s="20" t="s">
        <v>104</v>
      </c>
      <c r="EM97" s="17" t="str">
        <f t="shared" si="2"/>
        <v>CUMPLE</v>
      </c>
    </row>
    <row r="98" spans="1:143" s="1" customFormat="1" x14ac:dyDescent="0.25">
      <c r="A98" s="297" t="s">
        <v>105</v>
      </c>
      <c r="B98" s="298"/>
      <c r="C98" s="298"/>
      <c r="D98" s="298"/>
      <c r="E98" s="298"/>
      <c r="F98" s="298"/>
      <c r="G98" s="299"/>
      <c r="EB98" s="11"/>
      <c r="EC98" s="11"/>
      <c r="ED98" s="11"/>
      <c r="EE98" s="11"/>
      <c r="EF98" s="11"/>
      <c r="EG98" s="11"/>
      <c r="EH98" s="11"/>
      <c r="EI98" s="11"/>
      <c r="EL98" s="20"/>
      <c r="EM98" s="17" t="str">
        <f t="shared" si="2"/>
        <v>CUMPLE</v>
      </c>
    </row>
    <row r="99" spans="1:143" s="1" customFormat="1" x14ac:dyDescent="0.25">
      <c r="A99" s="12">
        <v>42</v>
      </c>
      <c r="B99" s="13" t="s">
        <v>106</v>
      </c>
      <c r="C99" s="43">
        <v>1</v>
      </c>
      <c r="D99" s="44"/>
      <c r="E99" s="45">
        <f>+D99*C99</f>
        <v>0</v>
      </c>
      <c r="F99" s="45">
        <f>+E99*0.16</f>
        <v>0</v>
      </c>
      <c r="G99" s="45">
        <f>+F99+E99</f>
        <v>0</v>
      </c>
      <c r="EB99" s="11" t="str">
        <f>IF(A99&gt;0.9,"CUMPLE","NO")</f>
        <v>CUMPLE</v>
      </c>
      <c r="EC99" s="11" t="str">
        <f>IF(C99&gt;0.9,"CUMPLE","NO")</f>
        <v>CUMPLE</v>
      </c>
      <c r="ED99" s="11" t="str">
        <f>+IF(EB99=EC99,"CUMPLE")</f>
        <v>CUMPLE</v>
      </c>
      <c r="EE99" s="11" t="b">
        <f>+IF(D99&gt;0.9,"CUMPLE")</f>
        <v>0</v>
      </c>
      <c r="EF99" s="11">
        <v>42</v>
      </c>
      <c r="EG99" s="11" t="str">
        <f>+IF(A99=EF99,"CUMPLE")</f>
        <v>CUMPLE</v>
      </c>
      <c r="EH99" s="11">
        <v>1</v>
      </c>
      <c r="EI99" s="11" t="str">
        <f>+IF(C99=EH99,"CUMPLE")</f>
        <v>CUMPLE</v>
      </c>
      <c r="EL99" s="20" t="s">
        <v>106</v>
      </c>
      <c r="EM99" s="17" t="str">
        <f t="shared" si="2"/>
        <v>CUMPLE</v>
      </c>
    </row>
    <row r="100" spans="1:143" s="1" customFormat="1" ht="385.5" customHeight="1" x14ac:dyDescent="0.25">
      <c r="A100" s="22"/>
      <c r="B100" s="23" t="s">
        <v>107</v>
      </c>
      <c r="C100" s="52"/>
      <c r="D100" s="53"/>
      <c r="E100" s="54"/>
      <c r="F100" s="54"/>
      <c r="G100" s="54"/>
      <c r="EB100" s="11"/>
      <c r="EC100" s="11"/>
      <c r="ED100" s="11"/>
      <c r="EE100" s="11"/>
      <c r="EF100" s="11"/>
      <c r="EG100" s="11"/>
      <c r="EH100" s="11"/>
      <c r="EI100" s="11"/>
      <c r="EL100" s="20" t="s">
        <v>107</v>
      </c>
      <c r="EM100" s="17" t="str">
        <f t="shared" si="2"/>
        <v>CUMPLE</v>
      </c>
    </row>
    <row r="101" spans="1:143" s="1" customFormat="1" ht="69" customHeight="1" x14ac:dyDescent="0.25">
      <c r="A101" s="27"/>
      <c r="B101" s="28" t="s">
        <v>108</v>
      </c>
      <c r="C101" s="55"/>
      <c r="D101" s="56"/>
      <c r="E101" s="57"/>
      <c r="F101" s="57"/>
      <c r="G101" s="57"/>
      <c r="EB101" s="11"/>
      <c r="EC101" s="11"/>
      <c r="ED101" s="11"/>
      <c r="EE101" s="11"/>
      <c r="EF101" s="11"/>
      <c r="EG101" s="11"/>
      <c r="EH101" s="11"/>
      <c r="EI101" s="11"/>
      <c r="EL101" s="20" t="s">
        <v>108</v>
      </c>
      <c r="EM101" s="17" t="str">
        <f t="shared" si="2"/>
        <v>CUMPLE</v>
      </c>
    </row>
    <row r="102" spans="1:143" s="1" customFormat="1" x14ac:dyDescent="0.25">
      <c r="A102" s="297" t="s">
        <v>109</v>
      </c>
      <c r="B102" s="298"/>
      <c r="C102" s="298"/>
      <c r="D102" s="298"/>
      <c r="E102" s="298"/>
      <c r="F102" s="298"/>
      <c r="G102" s="299"/>
      <c r="EB102" s="11"/>
      <c r="EC102" s="11"/>
      <c r="ED102" s="11"/>
      <c r="EE102" s="11"/>
      <c r="EF102" s="11"/>
      <c r="EG102" s="11"/>
      <c r="EH102" s="11"/>
      <c r="EI102" s="11"/>
      <c r="EL102" s="20"/>
      <c r="EM102" s="17" t="str">
        <f t="shared" si="2"/>
        <v>CUMPLE</v>
      </c>
    </row>
    <row r="103" spans="1:143" s="1" customFormat="1" x14ac:dyDescent="0.25">
      <c r="A103" s="12">
        <v>43</v>
      </c>
      <c r="B103" s="39" t="s">
        <v>110</v>
      </c>
      <c r="C103" s="49">
        <v>1</v>
      </c>
      <c r="D103" s="50"/>
      <c r="E103" s="51">
        <f>+D103*C103</f>
        <v>0</v>
      </c>
      <c r="F103" s="51">
        <f>+E103*0.16</f>
        <v>0</v>
      </c>
      <c r="G103" s="51">
        <f>+F103+E103</f>
        <v>0</v>
      </c>
      <c r="EB103" s="11" t="str">
        <f>IF(A103&gt;0.9,"CUMPLE","NO")</f>
        <v>CUMPLE</v>
      </c>
      <c r="EC103" s="11" t="str">
        <f>IF(C103&gt;0.9,"CUMPLE","NO")</f>
        <v>CUMPLE</v>
      </c>
      <c r="ED103" s="11" t="str">
        <f>+IF(EB103=EC103,"CUMPLE")</f>
        <v>CUMPLE</v>
      </c>
      <c r="EE103" s="11" t="b">
        <f>+IF(D103&gt;0.9,"CUMPLE")</f>
        <v>0</v>
      </c>
      <c r="EF103" s="11">
        <v>43</v>
      </c>
      <c r="EG103" s="11" t="str">
        <f>+IF(A103=EF103,"CUMPLE")</f>
        <v>CUMPLE</v>
      </c>
      <c r="EH103" s="11">
        <v>1</v>
      </c>
      <c r="EI103" s="11" t="str">
        <f>+IF(C103=EH103,"CUMPLE")</f>
        <v>CUMPLE</v>
      </c>
      <c r="EL103" s="20" t="s">
        <v>110</v>
      </c>
      <c r="EM103" s="17" t="str">
        <f t="shared" si="2"/>
        <v>CUMPLE</v>
      </c>
    </row>
    <row r="104" spans="1:143" s="1" customFormat="1" ht="227.25" customHeight="1" x14ac:dyDescent="0.25">
      <c r="A104" s="12"/>
      <c r="B104" s="18" t="s">
        <v>111</v>
      </c>
      <c r="C104" s="49"/>
      <c r="D104" s="50"/>
      <c r="E104" s="51"/>
      <c r="F104" s="51"/>
      <c r="G104" s="51"/>
      <c r="EB104" s="11"/>
      <c r="EC104" s="11"/>
      <c r="ED104" s="11"/>
      <c r="EE104" s="11"/>
      <c r="EF104" s="11"/>
      <c r="EG104" s="11"/>
      <c r="EH104" s="11"/>
      <c r="EI104" s="11"/>
      <c r="EL104" s="20" t="s">
        <v>111</v>
      </c>
      <c r="EM104" s="17" t="str">
        <f t="shared" si="2"/>
        <v>CUMPLE</v>
      </c>
    </row>
    <row r="105" spans="1:143" s="1" customFormat="1" x14ac:dyDescent="0.25">
      <c r="A105" s="12">
        <v>44</v>
      </c>
      <c r="B105" s="13" t="s">
        <v>112</v>
      </c>
      <c r="C105" s="49">
        <v>1</v>
      </c>
      <c r="D105" s="50"/>
      <c r="E105" s="51">
        <f>+D105*C105</f>
        <v>0</v>
      </c>
      <c r="F105" s="51">
        <f>+E105*0.16</f>
        <v>0</v>
      </c>
      <c r="G105" s="51">
        <f>+F105+E105</f>
        <v>0</v>
      </c>
      <c r="EB105" s="11" t="str">
        <f>IF(A105&gt;0.9,"CUMPLE","NO")</f>
        <v>CUMPLE</v>
      </c>
      <c r="EC105" s="11" t="str">
        <f>IF(C105&gt;0.9,"CUMPLE","NO")</f>
        <v>CUMPLE</v>
      </c>
      <c r="ED105" s="11" t="str">
        <f>+IF(EB105=EC105,"CUMPLE")</f>
        <v>CUMPLE</v>
      </c>
      <c r="EE105" s="11" t="b">
        <f>+IF(D105&gt;0.9,"CUMPLE")</f>
        <v>0</v>
      </c>
      <c r="EF105" s="11">
        <v>44</v>
      </c>
      <c r="EG105" s="11" t="str">
        <f>+IF(A105=EF105,"CUMPLE")</f>
        <v>CUMPLE</v>
      </c>
      <c r="EH105" s="11">
        <v>1</v>
      </c>
      <c r="EI105" s="11" t="str">
        <f>+IF(C105=EH105,"CUMPLE")</f>
        <v>CUMPLE</v>
      </c>
      <c r="EL105" s="20" t="s">
        <v>112</v>
      </c>
      <c r="EM105" s="17" t="str">
        <f t="shared" si="2"/>
        <v>CUMPLE</v>
      </c>
    </row>
    <row r="106" spans="1:143" s="1" customFormat="1" ht="81.75" customHeight="1" x14ac:dyDescent="0.25">
      <c r="A106" s="12"/>
      <c r="B106" s="18" t="s">
        <v>113</v>
      </c>
      <c r="C106" s="49"/>
      <c r="D106" s="50"/>
      <c r="E106" s="51"/>
      <c r="F106" s="51"/>
      <c r="G106" s="51"/>
      <c r="EB106" s="11"/>
      <c r="EC106" s="11"/>
      <c r="ED106" s="11"/>
      <c r="EE106" s="11"/>
      <c r="EF106" s="11"/>
      <c r="EG106" s="11"/>
      <c r="EH106" s="11"/>
      <c r="EI106" s="11"/>
      <c r="EL106" s="20" t="s">
        <v>113</v>
      </c>
      <c r="EM106" s="17" t="str">
        <f t="shared" si="2"/>
        <v>CUMPLE</v>
      </c>
    </row>
    <row r="107" spans="1:143" s="1" customFormat="1" x14ac:dyDescent="0.25">
      <c r="A107" s="12">
        <v>45</v>
      </c>
      <c r="B107" s="58" t="s">
        <v>114</v>
      </c>
      <c r="C107" s="49">
        <v>1</v>
      </c>
      <c r="D107" s="50"/>
      <c r="E107" s="51">
        <f>+D107*C107</f>
        <v>0</v>
      </c>
      <c r="F107" s="51">
        <f>+E107*0.16</f>
        <v>0</v>
      </c>
      <c r="G107" s="51">
        <f>+F107+E107</f>
        <v>0</v>
      </c>
      <c r="EB107" s="11" t="str">
        <f>IF(A107&gt;0.9,"CUMPLE","NO")</f>
        <v>CUMPLE</v>
      </c>
      <c r="EC107" s="11" t="str">
        <f>IF(C107&gt;0.9,"CUMPLE","NO")</f>
        <v>CUMPLE</v>
      </c>
      <c r="ED107" s="11" t="str">
        <f>+IF(EB107=EC107,"CUMPLE")</f>
        <v>CUMPLE</v>
      </c>
      <c r="EE107" s="11" t="b">
        <f>+IF(D107&gt;0.9,"CUMPLE")</f>
        <v>0</v>
      </c>
      <c r="EF107" s="11">
        <v>45</v>
      </c>
      <c r="EG107" s="11" t="str">
        <f>+IF(A107=EF107,"CUMPLE")</f>
        <v>CUMPLE</v>
      </c>
      <c r="EH107" s="11">
        <v>1</v>
      </c>
      <c r="EI107" s="11" t="str">
        <f>+IF(C107=EH107,"CUMPLE")</f>
        <v>CUMPLE</v>
      </c>
      <c r="EL107" s="20" t="s">
        <v>114</v>
      </c>
      <c r="EM107" s="17" t="str">
        <f t="shared" si="2"/>
        <v>CUMPLE</v>
      </c>
    </row>
    <row r="108" spans="1:143" s="1" customFormat="1" ht="45" x14ac:dyDescent="0.25">
      <c r="A108" s="12"/>
      <c r="B108" s="18" t="s">
        <v>115</v>
      </c>
      <c r="C108" s="59"/>
      <c r="D108" s="60"/>
      <c r="E108" s="51"/>
      <c r="F108" s="51"/>
      <c r="G108" s="51"/>
      <c r="EB108" s="11"/>
      <c r="EC108" s="11"/>
      <c r="ED108" s="11"/>
      <c r="EE108" s="11"/>
      <c r="EF108" s="11"/>
      <c r="EG108" s="11"/>
      <c r="EH108" s="11"/>
      <c r="EI108" s="11"/>
      <c r="EL108" s="20" t="s">
        <v>115</v>
      </c>
      <c r="EM108" s="17" t="str">
        <f t="shared" si="2"/>
        <v>CUMPLE</v>
      </c>
    </row>
    <row r="109" spans="1:143" s="1" customFormat="1" x14ac:dyDescent="0.25">
      <c r="A109" s="303" t="s">
        <v>116</v>
      </c>
      <c r="B109" s="304"/>
      <c r="C109" s="304"/>
      <c r="D109" s="304"/>
      <c r="E109" s="304"/>
      <c r="F109" s="304"/>
      <c r="G109" s="305"/>
      <c r="EB109" s="11"/>
      <c r="EC109" s="11"/>
      <c r="ED109" s="11"/>
      <c r="EE109" s="11"/>
      <c r="EF109" s="11"/>
      <c r="EG109" s="11"/>
      <c r="EH109" s="11"/>
      <c r="EI109" s="11"/>
      <c r="EL109" s="20"/>
      <c r="EM109" s="17" t="str">
        <f t="shared" si="2"/>
        <v>CUMPLE</v>
      </c>
    </row>
    <row r="110" spans="1:143" s="1" customFormat="1" ht="30" x14ac:dyDescent="0.25">
      <c r="A110" s="12">
        <v>46</v>
      </c>
      <c r="B110" s="39" t="s">
        <v>117</v>
      </c>
      <c r="C110" s="43">
        <v>1</v>
      </c>
      <c r="D110" s="44"/>
      <c r="E110" s="45">
        <f>+D110*C110</f>
        <v>0</v>
      </c>
      <c r="F110" s="45">
        <f>+E110*0.16</f>
        <v>0</v>
      </c>
      <c r="G110" s="45">
        <f>+F110+E110</f>
        <v>0</v>
      </c>
      <c r="EB110" s="11" t="str">
        <f>IF(A110&gt;0.9,"CUMPLE","NO")</f>
        <v>CUMPLE</v>
      </c>
      <c r="EC110" s="11" t="str">
        <f>IF(C110&gt;0.9,"CUMPLE","NO")</f>
        <v>CUMPLE</v>
      </c>
      <c r="ED110" s="11" t="str">
        <f>+IF(EB110=EC110,"CUMPLE")</f>
        <v>CUMPLE</v>
      </c>
      <c r="EE110" s="11" t="b">
        <f>+IF(D110&gt;0.9,"CUMPLE")</f>
        <v>0</v>
      </c>
      <c r="EF110" s="11">
        <v>46</v>
      </c>
      <c r="EG110" s="11" t="str">
        <f>+IF(A110=EF110,"CUMPLE")</f>
        <v>CUMPLE</v>
      </c>
      <c r="EH110" s="11">
        <v>1</v>
      </c>
      <c r="EI110" s="11" t="str">
        <f>+IF(C110=EH110,"CUMPLE")</f>
        <v>CUMPLE</v>
      </c>
      <c r="EL110" s="20" t="s">
        <v>117</v>
      </c>
      <c r="EM110" s="17" t="str">
        <f t="shared" si="2"/>
        <v>CUMPLE</v>
      </c>
    </row>
    <row r="111" spans="1:143" s="1" customFormat="1" ht="303.75" customHeight="1" x14ac:dyDescent="0.25">
      <c r="A111" s="12"/>
      <c r="B111" s="18" t="s">
        <v>118</v>
      </c>
      <c r="C111" s="59"/>
      <c r="D111" s="60"/>
      <c r="E111" s="51"/>
      <c r="F111" s="51"/>
      <c r="G111" s="51"/>
      <c r="EB111" s="11"/>
      <c r="EC111" s="11"/>
      <c r="ED111" s="11"/>
      <c r="EE111" s="11"/>
      <c r="EF111" s="11"/>
      <c r="EG111" s="11"/>
      <c r="EH111" s="11"/>
      <c r="EI111" s="11"/>
      <c r="EL111" s="20" t="s">
        <v>118</v>
      </c>
      <c r="EM111" s="17" t="str">
        <f t="shared" si="2"/>
        <v>CUMPLE</v>
      </c>
    </row>
    <row r="112" spans="1:143" s="1" customFormat="1" x14ac:dyDescent="0.25">
      <c r="A112" s="12">
        <v>47</v>
      </c>
      <c r="B112" s="13" t="s">
        <v>119</v>
      </c>
      <c r="C112" s="61">
        <v>1</v>
      </c>
      <c r="D112" s="62"/>
      <c r="E112" s="63">
        <f>+D112*C112</f>
        <v>0</v>
      </c>
      <c r="F112" s="63">
        <f>+E112*0.16</f>
        <v>0</v>
      </c>
      <c r="G112" s="63">
        <f>+F112+E112</f>
        <v>0</v>
      </c>
      <c r="EB112" s="11" t="str">
        <f>IF(A112&gt;0.9,"CUMPLE","NO")</f>
        <v>CUMPLE</v>
      </c>
      <c r="EC112" s="11" t="str">
        <f>IF(C112&gt;0.9,"CUMPLE","NO")</f>
        <v>CUMPLE</v>
      </c>
      <c r="ED112" s="11" t="str">
        <f>+IF(EB112=EC112,"CUMPLE")</f>
        <v>CUMPLE</v>
      </c>
      <c r="EE112" s="11" t="b">
        <f>+IF(D112&gt;0.9,"CUMPLE")</f>
        <v>0</v>
      </c>
      <c r="EF112" s="11">
        <v>47</v>
      </c>
      <c r="EG112" s="11" t="str">
        <f>+IF(A112=EF112,"CUMPLE")</f>
        <v>CUMPLE</v>
      </c>
      <c r="EH112" s="11">
        <v>1</v>
      </c>
      <c r="EI112" s="11" t="str">
        <f>+IF(C112=EH112,"CUMPLE")</f>
        <v>CUMPLE</v>
      </c>
      <c r="EL112" s="20" t="s">
        <v>119</v>
      </c>
      <c r="EM112" s="17" t="str">
        <f t="shared" si="2"/>
        <v>CUMPLE</v>
      </c>
    </row>
    <row r="113" spans="1:143" s="1" customFormat="1" ht="387.75" customHeight="1" x14ac:dyDescent="0.25">
      <c r="A113" s="12"/>
      <c r="B113" s="18" t="s">
        <v>120</v>
      </c>
      <c r="C113" s="59"/>
      <c r="D113" s="60"/>
      <c r="E113" s="51"/>
      <c r="F113" s="51"/>
      <c r="G113" s="51"/>
      <c r="EB113" s="11"/>
      <c r="EC113" s="11"/>
      <c r="ED113" s="11"/>
      <c r="EE113" s="11"/>
      <c r="EF113" s="11"/>
      <c r="EG113" s="11"/>
      <c r="EH113" s="11"/>
      <c r="EI113" s="11"/>
      <c r="EL113" s="20" t="s">
        <v>120</v>
      </c>
      <c r="EM113" s="17" t="str">
        <f t="shared" si="2"/>
        <v>CUMPLE</v>
      </c>
    </row>
    <row r="114" spans="1:143" s="1" customFormat="1" x14ac:dyDescent="0.25">
      <c r="A114" s="12">
        <v>48</v>
      </c>
      <c r="B114" s="39" t="s">
        <v>121</v>
      </c>
      <c r="C114" s="43">
        <v>1</v>
      </c>
      <c r="D114" s="44"/>
      <c r="E114" s="45">
        <f>+D114*C114</f>
        <v>0</v>
      </c>
      <c r="F114" s="45">
        <f>+E114*0.16</f>
        <v>0</v>
      </c>
      <c r="G114" s="45">
        <f>+F114+E114</f>
        <v>0</v>
      </c>
      <c r="EB114" s="11" t="str">
        <f>IF(A114&gt;0.9,"CUMPLE","NO")</f>
        <v>CUMPLE</v>
      </c>
      <c r="EC114" s="11" t="str">
        <f>IF(C114&gt;0.9,"CUMPLE","NO")</f>
        <v>CUMPLE</v>
      </c>
      <c r="ED114" s="11" t="str">
        <f>+IF(EB114=EC114,"CUMPLE")</f>
        <v>CUMPLE</v>
      </c>
      <c r="EE114" s="11" t="b">
        <f>+IF(D114&gt;0.9,"CUMPLE")</f>
        <v>0</v>
      </c>
      <c r="EF114" s="11">
        <v>48</v>
      </c>
      <c r="EG114" s="11" t="str">
        <f>+IF(A114=EF114,"CUMPLE")</f>
        <v>CUMPLE</v>
      </c>
      <c r="EH114" s="11">
        <v>1</v>
      </c>
      <c r="EI114" s="11" t="str">
        <f>+IF(C114=EH114,"CUMPLE")</f>
        <v>CUMPLE</v>
      </c>
      <c r="EL114" s="20" t="s">
        <v>121</v>
      </c>
      <c r="EM114" s="17" t="str">
        <f t="shared" si="2"/>
        <v>CUMPLE</v>
      </c>
    </row>
    <row r="115" spans="1:143" s="1" customFormat="1" ht="80.25" customHeight="1" x14ac:dyDescent="0.25">
      <c r="A115" s="12"/>
      <c r="B115" s="18" t="s">
        <v>122</v>
      </c>
      <c r="C115" s="43"/>
      <c r="D115" s="44"/>
      <c r="E115" s="45"/>
      <c r="F115" s="45"/>
      <c r="G115" s="45"/>
      <c r="EB115" s="11"/>
      <c r="EC115" s="11"/>
      <c r="ED115" s="11"/>
      <c r="EE115" s="11"/>
      <c r="EF115" s="11"/>
      <c r="EG115" s="11"/>
      <c r="EH115" s="11"/>
      <c r="EI115" s="11"/>
      <c r="EL115" s="20" t="s">
        <v>122</v>
      </c>
      <c r="EM115" s="17" t="str">
        <f t="shared" si="2"/>
        <v>CUMPLE</v>
      </c>
    </row>
    <row r="116" spans="1:143" s="1" customFormat="1" ht="30" x14ac:dyDescent="0.25">
      <c r="A116" s="12">
        <v>49</v>
      </c>
      <c r="B116" s="13" t="s">
        <v>123</v>
      </c>
      <c r="C116" s="43">
        <v>1</v>
      </c>
      <c r="D116" s="44"/>
      <c r="E116" s="45">
        <f>+D116*C116</f>
        <v>0</v>
      </c>
      <c r="F116" s="45">
        <f>+E116*0.16</f>
        <v>0</v>
      </c>
      <c r="G116" s="45">
        <f>+F116+E116</f>
        <v>0</v>
      </c>
      <c r="EB116" s="11" t="str">
        <f>IF(A116&gt;0.9,"CUMPLE","NO")</f>
        <v>CUMPLE</v>
      </c>
      <c r="EC116" s="11" t="str">
        <f>IF(C116&gt;0.9,"CUMPLE","NO")</f>
        <v>CUMPLE</v>
      </c>
      <c r="ED116" s="11" t="str">
        <f>+IF(EB116=EC116,"CUMPLE")</f>
        <v>CUMPLE</v>
      </c>
      <c r="EE116" s="11" t="b">
        <f>+IF(D116&gt;0.9,"CUMPLE")</f>
        <v>0</v>
      </c>
      <c r="EF116" s="11">
        <v>49</v>
      </c>
      <c r="EG116" s="11" t="str">
        <f>+IF(A116=EF116,"CUMPLE")</f>
        <v>CUMPLE</v>
      </c>
      <c r="EH116" s="11">
        <v>1</v>
      </c>
      <c r="EI116" s="11" t="str">
        <f>+IF(C116=EH116,"CUMPLE")</f>
        <v>CUMPLE</v>
      </c>
      <c r="EL116" s="20" t="s">
        <v>123</v>
      </c>
      <c r="EM116" s="17" t="str">
        <f t="shared" si="2"/>
        <v>CUMPLE</v>
      </c>
    </row>
    <row r="117" spans="1:143" s="1" customFormat="1" ht="316.5" customHeight="1" x14ac:dyDescent="0.25">
      <c r="A117" s="22"/>
      <c r="B117" s="64" t="s">
        <v>124</v>
      </c>
      <c r="C117" s="65"/>
      <c r="D117" s="66"/>
      <c r="E117" s="54"/>
      <c r="F117" s="54"/>
      <c r="G117" s="54"/>
      <c r="EB117" s="11"/>
      <c r="EC117" s="11"/>
      <c r="ED117" s="11"/>
      <c r="EE117" s="11"/>
      <c r="EF117" s="11"/>
      <c r="EG117" s="11"/>
      <c r="EH117" s="11"/>
      <c r="EI117" s="11"/>
      <c r="EL117" s="20" t="s">
        <v>124</v>
      </c>
      <c r="EM117" s="17" t="str">
        <f t="shared" si="2"/>
        <v>CUMPLE</v>
      </c>
    </row>
    <row r="118" spans="1:143" s="1" customFormat="1" ht="312.75" customHeight="1" x14ac:dyDescent="0.25">
      <c r="A118" s="32"/>
      <c r="B118" s="33" t="s">
        <v>125</v>
      </c>
      <c r="C118" s="67"/>
      <c r="D118" s="68"/>
      <c r="E118" s="69"/>
      <c r="F118" s="69"/>
      <c r="G118" s="69"/>
      <c r="EB118" s="11"/>
      <c r="EC118" s="11"/>
      <c r="ED118" s="11"/>
      <c r="EE118" s="11"/>
      <c r="EF118" s="11"/>
      <c r="EG118" s="11"/>
      <c r="EH118" s="11"/>
      <c r="EI118" s="11"/>
      <c r="EL118" s="20" t="s">
        <v>125</v>
      </c>
      <c r="EM118" s="17" t="str">
        <f t="shared" si="2"/>
        <v>CUMPLE</v>
      </c>
    </row>
    <row r="119" spans="1:143" s="1" customFormat="1" ht="116.25" customHeight="1" x14ac:dyDescent="0.25">
      <c r="A119" s="27"/>
      <c r="B119" s="28" t="s">
        <v>126</v>
      </c>
      <c r="C119" s="70"/>
      <c r="D119" s="71"/>
      <c r="E119" s="57"/>
      <c r="F119" s="57"/>
      <c r="G119" s="57"/>
      <c r="EB119" s="11"/>
      <c r="EC119" s="11"/>
      <c r="ED119" s="11"/>
      <c r="EE119" s="11"/>
      <c r="EF119" s="11"/>
      <c r="EG119" s="11"/>
      <c r="EH119" s="11"/>
      <c r="EI119" s="11"/>
      <c r="EL119" s="20" t="s">
        <v>126</v>
      </c>
      <c r="EM119" s="17" t="str">
        <f t="shared" si="2"/>
        <v>CUMPLE</v>
      </c>
    </row>
    <row r="120" spans="1:143" s="1" customFormat="1" ht="30" x14ac:dyDescent="0.25">
      <c r="A120" s="12">
        <v>50</v>
      </c>
      <c r="B120" s="13" t="s">
        <v>127</v>
      </c>
      <c r="C120" s="61">
        <v>1</v>
      </c>
      <c r="D120" s="62"/>
      <c r="E120" s="63">
        <f>+D120*C120</f>
        <v>0</v>
      </c>
      <c r="F120" s="63">
        <f>+E120*0.16</f>
        <v>0</v>
      </c>
      <c r="G120" s="63">
        <f>+F120+E120</f>
        <v>0</v>
      </c>
      <c r="EB120" s="11" t="str">
        <f>IF(A120&gt;0.9,"CUMPLE","NO")</f>
        <v>CUMPLE</v>
      </c>
      <c r="EC120" s="11" t="str">
        <f>IF(C120&gt;0.9,"CUMPLE","NO")</f>
        <v>CUMPLE</v>
      </c>
      <c r="ED120" s="11" t="str">
        <f>+IF(EB120=EC120,"CUMPLE")</f>
        <v>CUMPLE</v>
      </c>
      <c r="EE120" s="11" t="b">
        <f>+IF(D120&gt;0.9,"CUMPLE")</f>
        <v>0</v>
      </c>
      <c r="EF120" s="11">
        <v>50</v>
      </c>
      <c r="EG120" s="11" t="str">
        <f>+IF(A120=EF120,"CUMPLE")</f>
        <v>CUMPLE</v>
      </c>
      <c r="EH120" s="11">
        <v>1</v>
      </c>
      <c r="EI120" s="11" t="str">
        <f>+IF(C120=EH120,"CUMPLE")</f>
        <v>CUMPLE</v>
      </c>
      <c r="EL120" s="20" t="s">
        <v>127</v>
      </c>
      <c r="EM120" s="17" t="str">
        <f t="shared" si="2"/>
        <v>CUMPLE</v>
      </c>
    </row>
    <row r="121" spans="1:143" s="1" customFormat="1" ht="30" x14ac:dyDescent="0.25">
      <c r="A121" s="22"/>
      <c r="B121" s="23" t="s">
        <v>128</v>
      </c>
      <c r="C121" s="65"/>
      <c r="D121" s="66"/>
      <c r="E121" s="54"/>
      <c r="F121" s="54"/>
      <c r="G121" s="54"/>
      <c r="EB121" s="11"/>
      <c r="EC121" s="11"/>
      <c r="ED121" s="11"/>
      <c r="EE121" s="11"/>
      <c r="EF121" s="11"/>
      <c r="EG121" s="11"/>
      <c r="EH121" s="11"/>
      <c r="EI121" s="11"/>
      <c r="EL121" s="20" t="s">
        <v>128</v>
      </c>
      <c r="EM121" s="17" t="str">
        <f t="shared" si="2"/>
        <v>CUMPLE</v>
      </c>
    </row>
    <row r="122" spans="1:143" s="1" customFormat="1" x14ac:dyDescent="0.25">
      <c r="A122" s="32"/>
      <c r="B122" s="72" t="s">
        <v>129</v>
      </c>
      <c r="C122" s="67"/>
      <c r="D122" s="68"/>
      <c r="E122" s="69"/>
      <c r="F122" s="69"/>
      <c r="G122" s="69"/>
      <c r="EB122" s="11"/>
      <c r="EC122" s="11"/>
      <c r="ED122" s="11"/>
      <c r="EE122" s="11"/>
      <c r="EF122" s="11"/>
      <c r="EG122" s="11"/>
      <c r="EH122" s="11"/>
      <c r="EI122" s="11"/>
      <c r="EL122" s="20" t="s">
        <v>129</v>
      </c>
      <c r="EM122" s="17" t="str">
        <f t="shared" si="2"/>
        <v>CUMPLE</v>
      </c>
    </row>
    <row r="123" spans="1:143" s="1" customFormat="1" x14ac:dyDescent="0.25">
      <c r="A123" s="32"/>
      <c r="B123" s="33" t="s">
        <v>130</v>
      </c>
      <c r="C123" s="67"/>
      <c r="D123" s="68"/>
      <c r="E123" s="69"/>
      <c r="F123" s="69"/>
      <c r="G123" s="69"/>
      <c r="EB123" s="11"/>
      <c r="EC123" s="11"/>
      <c r="ED123" s="11"/>
      <c r="EE123" s="11"/>
      <c r="EF123" s="11"/>
      <c r="EG123" s="11"/>
      <c r="EH123" s="11"/>
      <c r="EI123" s="11"/>
      <c r="EL123" s="20" t="s">
        <v>130</v>
      </c>
      <c r="EM123" s="17" t="str">
        <f t="shared" si="2"/>
        <v>CUMPLE</v>
      </c>
    </row>
    <row r="124" spans="1:143" s="1" customFormat="1" ht="30" x14ac:dyDescent="0.25">
      <c r="A124" s="32"/>
      <c r="B124" s="33" t="s">
        <v>131</v>
      </c>
      <c r="C124" s="67"/>
      <c r="D124" s="68"/>
      <c r="E124" s="69"/>
      <c r="F124" s="69"/>
      <c r="G124" s="69"/>
      <c r="EB124" s="11"/>
      <c r="EC124" s="11"/>
      <c r="ED124" s="11"/>
      <c r="EE124" s="11"/>
      <c r="EF124" s="11"/>
      <c r="EG124" s="11"/>
      <c r="EH124" s="11"/>
      <c r="EI124" s="11"/>
      <c r="EL124" s="20" t="s">
        <v>131</v>
      </c>
      <c r="EM124" s="17" t="str">
        <f t="shared" si="2"/>
        <v>CUMPLE</v>
      </c>
    </row>
    <row r="125" spans="1:143" s="1" customFormat="1" x14ac:dyDescent="0.25">
      <c r="A125" s="32"/>
      <c r="B125" s="33" t="s">
        <v>132</v>
      </c>
      <c r="C125" s="67"/>
      <c r="D125" s="68"/>
      <c r="E125" s="69"/>
      <c r="F125" s="69"/>
      <c r="G125" s="69"/>
      <c r="EB125" s="11"/>
      <c r="EC125" s="11"/>
      <c r="ED125" s="11"/>
      <c r="EE125" s="11"/>
      <c r="EF125" s="11"/>
      <c r="EG125" s="11"/>
      <c r="EH125" s="11"/>
      <c r="EI125" s="11"/>
      <c r="EL125" s="20" t="s">
        <v>132</v>
      </c>
      <c r="EM125" s="17" t="str">
        <f t="shared" si="2"/>
        <v>CUMPLE</v>
      </c>
    </row>
    <row r="126" spans="1:143" s="1" customFormat="1" x14ac:dyDescent="0.25">
      <c r="A126" s="32"/>
      <c r="B126" s="33" t="s">
        <v>133</v>
      </c>
      <c r="C126" s="67"/>
      <c r="D126" s="68"/>
      <c r="E126" s="69"/>
      <c r="F126" s="69"/>
      <c r="G126" s="69"/>
      <c r="EB126" s="11"/>
      <c r="EC126" s="11"/>
      <c r="ED126" s="11"/>
      <c r="EE126" s="11"/>
      <c r="EF126" s="11"/>
      <c r="EG126" s="11"/>
      <c r="EH126" s="11"/>
      <c r="EI126" s="11"/>
      <c r="EL126" s="20" t="s">
        <v>133</v>
      </c>
      <c r="EM126" s="17" t="str">
        <f t="shared" si="2"/>
        <v>CUMPLE</v>
      </c>
    </row>
    <row r="127" spans="1:143" s="1" customFormat="1" x14ac:dyDescent="0.25">
      <c r="A127" s="32"/>
      <c r="B127" s="33" t="s">
        <v>134</v>
      </c>
      <c r="C127" s="67"/>
      <c r="D127" s="68"/>
      <c r="E127" s="69"/>
      <c r="F127" s="69"/>
      <c r="G127" s="69"/>
      <c r="EB127" s="11"/>
      <c r="EC127" s="11"/>
      <c r="ED127" s="11"/>
      <c r="EE127" s="11"/>
      <c r="EF127" s="11"/>
      <c r="EG127" s="11"/>
      <c r="EH127" s="11"/>
      <c r="EI127" s="11"/>
      <c r="EL127" s="20" t="s">
        <v>134</v>
      </c>
      <c r="EM127" s="17" t="str">
        <f t="shared" si="2"/>
        <v>CUMPLE</v>
      </c>
    </row>
    <row r="128" spans="1:143" s="1" customFormat="1" x14ac:dyDescent="0.25">
      <c r="A128" s="32"/>
      <c r="B128" s="33" t="s">
        <v>135</v>
      </c>
      <c r="C128" s="67"/>
      <c r="D128" s="68"/>
      <c r="E128" s="69"/>
      <c r="F128" s="69"/>
      <c r="G128" s="69"/>
      <c r="EB128" s="11"/>
      <c r="EC128" s="11"/>
      <c r="ED128" s="11"/>
      <c r="EE128" s="11"/>
      <c r="EF128" s="11"/>
      <c r="EG128" s="11"/>
      <c r="EH128" s="11"/>
      <c r="EI128" s="11"/>
      <c r="EL128" s="20" t="s">
        <v>135</v>
      </c>
      <c r="EM128" s="17" t="str">
        <f t="shared" si="2"/>
        <v>CUMPLE</v>
      </c>
    </row>
    <row r="129" spans="1:143" s="1" customFormat="1" x14ac:dyDescent="0.25">
      <c r="A129" s="32"/>
      <c r="B129" s="33" t="s">
        <v>136</v>
      </c>
      <c r="C129" s="67"/>
      <c r="D129" s="68"/>
      <c r="E129" s="69"/>
      <c r="F129" s="69"/>
      <c r="G129" s="69"/>
      <c r="EB129" s="11"/>
      <c r="EC129" s="11"/>
      <c r="ED129" s="11"/>
      <c r="EE129" s="11"/>
      <c r="EF129" s="11"/>
      <c r="EG129" s="11"/>
      <c r="EH129" s="11"/>
      <c r="EI129" s="11"/>
      <c r="EL129" s="20" t="s">
        <v>136</v>
      </c>
      <c r="EM129" s="17" t="str">
        <f t="shared" si="2"/>
        <v>CUMPLE</v>
      </c>
    </row>
    <row r="130" spans="1:143" s="1" customFormat="1" x14ac:dyDescent="0.25">
      <c r="A130" s="32"/>
      <c r="B130" s="72" t="s">
        <v>137</v>
      </c>
      <c r="C130" s="67"/>
      <c r="D130" s="68"/>
      <c r="E130" s="69"/>
      <c r="F130" s="69"/>
      <c r="G130" s="69"/>
      <c r="EB130" s="11"/>
      <c r="EC130" s="11"/>
      <c r="ED130" s="11"/>
      <c r="EE130" s="11"/>
      <c r="EF130" s="11"/>
      <c r="EG130" s="11"/>
      <c r="EH130" s="11"/>
      <c r="EI130" s="11"/>
      <c r="EL130" s="20" t="s">
        <v>137</v>
      </c>
      <c r="EM130" s="17" t="str">
        <f t="shared" si="2"/>
        <v>CUMPLE</v>
      </c>
    </row>
    <row r="131" spans="1:143" s="1" customFormat="1" x14ac:dyDescent="0.25">
      <c r="A131" s="32"/>
      <c r="B131" s="72" t="s">
        <v>138</v>
      </c>
      <c r="C131" s="67"/>
      <c r="D131" s="68"/>
      <c r="E131" s="69"/>
      <c r="F131" s="69"/>
      <c r="G131" s="69"/>
      <c r="EB131" s="11"/>
      <c r="EC131" s="11"/>
      <c r="ED131" s="11"/>
      <c r="EE131" s="11"/>
      <c r="EF131" s="11"/>
      <c r="EG131" s="11"/>
      <c r="EH131" s="11"/>
      <c r="EI131" s="11"/>
      <c r="EL131" s="20" t="s">
        <v>138</v>
      </c>
      <c r="EM131" s="17" t="str">
        <f t="shared" si="2"/>
        <v>CUMPLE</v>
      </c>
    </row>
    <row r="132" spans="1:143" s="1" customFormat="1" x14ac:dyDescent="0.25">
      <c r="A132" s="32"/>
      <c r="B132" s="33" t="s">
        <v>139</v>
      </c>
      <c r="C132" s="67"/>
      <c r="D132" s="68"/>
      <c r="E132" s="69"/>
      <c r="F132" s="69"/>
      <c r="G132" s="69"/>
      <c r="EB132" s="11"/>
      <c r="EC132" s="11"/>
      <c r="ED132" s="11"/>
      <c r="EE132" s="11"/>
      <c r="EF132" s="11"/>
      <c r="EG132" s="11"/>
      <c r="EH132" s="11"/>
      <c r="EI132" s="11"/>
      <c r="EL132" s="20" t="s">
        <v>139</v>
      </c>
      <c r="EM132" s="17" t="str">
        <f t="shared" si="2"/>
        <v>CUMPLE</v>
      </c>
    </row>
    <row r="133" spans="1:143" s="1" customFormat="1" x14ac:dyDescent="0.25">
      <c r="A133" s="32"/>
      <c r="B133" s="73" t="s">
        <v>140</v>
      </c>
      <c r="C133" s="67"/>
      <c r="D133" s="68"/>
      <c r="E133" s="69"/>
      <c r="F133" s="69"/>
      <c r="G133" s="69"/>
      <c r="EB133" s="11"/>
      <c r="EC133" s="11"/>
      <c r="ED133" s="11"/>
      <c r="EE133" s="11"/>
      <c r="EF133" s="11"/>
      <c r="EG133" s="11"/>
      <c r="EH133" s="11"/>
      <c r="EI133" s="11"/>
      <c r="EL133" s="20" t="s">
        <v>140</v>
      </c>
      <c r="EM133" s="17" t="str">
        <f t="shared" si="2"/>
        <v>CUMPLE</v>
      </c>
    </row>
    <row r="134" spans="1:143" s="1" customFormat="1" ht="30" x14ac:dyDescent="0.25">
      <c r="A134" s="32"/>
      <c r="B134" s="33" t="s">
        <v>141</v>
      </c>
      <c r="C134" s="67"/>
      <c r="D134" s="68"/>
      <c r="E134" s="69"/>
      <c r="F134" s="69"/>
      <c r="G134" s="69"/>
      <c r="EB134" s="11"/>
      <c r="EC134" s="11"/>
      <c r="ED134" s="11"/>
      <c r="EE134" s="11"/>
      <c r="EF134" s="11"/>
      <c r="EG134" s="11"/>
      <c r="EH134" s="11"/>
      <c r="EI134" s="11"/>
      <c r="EL134" s="20" t="s">
        <v>141</v>
      </c>
      <c r="EM134" s="17" t="str">
        <f t="shared" si="2"/>
        <v>CUMPLE</v>
      </c>
    </row>
    <row r="135" spans="1:143" s="1" customFormat="1" x14ac:dyDescent="0.25">
      <c r="A135" s="32"/>
      <c r="B135" s="74" t="s">
        <v>142</v>
      </c>
      <c r="C135" s="67"/>
      <c r="D135" s="68"/>
      <c r="E135" s="69"/>
      <c r="F135" s="69"/>
      <c r="G135" s="69"/>
      <c r="EB135" s="11"/>
      <c r="EC135" s="11"/>
      <c r="ED135" s="11"/>
      <c r="EE135" s="11"/>
      <c r="EF135" s="11"/>
      <c r="EG135" s="11"/>
      <c r="EH135" s="11"/>
      <c r="EI135" s="11"/>
      <c r="EL135" s="20" t="s">
        <v>142</v>
      </c>
      <c r="EM135" s="17" t="str">
        <f t="shared" si="2"/>
        <v>CUMPLE</v>
      </c>
    </row>
    <row r="136" spans="1:143" s="1" customFormat="1" x14ac:dyDescent="0.25">
      <c r="A136" s="32"/>
      <c r="B136" s="73" t="s">
        <v>143</v>
      </c>
      <c r="C136" s="67"/>
      <c r="D136" s="68"/>
      <c r="E136" s="69"/>
      <c r="F136" s="69"/>
      <c r="G136" s="69"/>
      <c r="EB136" s="11"/>
      <c r="EC136" s="11"/>
      <c r="ED136" s="11"/>
      <c r="EE136" s="11"/>
      <c r="EF136" s="11"/>
      <c r="EG136" s="11"/>
      <c r="EH136" s="11"/>
      <c r="EI136" s="11"/>
      <c r="EL136" s="20" t="s">
        <v>143</v>
      </c>
      <c r="EM136" s="17" t="str">
        <f t="shared" si="2"/>
        <v>CUMPLE</v>
      </c>
    </row>
    <row r="137" spans="1:143" s="1" customFormat="1" x14ac:dyDescent="0.25">
      <c r="A137" s="32"/>
      <c r="B137" s="74" t="s">
        <v>144</v>
      </c>
      <c r="C137" s="67"/>
      <c r="D137" s="68"/>
      <c r="E137" s="69"/>
      <c r="F137" s="69"/>
      <c r="G137" s="69"/>
      <c r="EB137" s="11"/>
      <c r="EC137" s="11"/>
      <c r="ED137" s="11"/>
      <c r="EE137" s="11"/>
      <c r="EF137" s="11"/>
      <c r="EG137" s="11"/>
      <c r="EH137" s="11"/>
      <c r="EI137" s="11"/>
      <c r="EL137" s="20" t="s">
        <v>144</v>
      </c>
      <c r="EM137" s="17" t="str">
        <f t="shared" ref="EM137:EM200" si="3">+IF(EL137=B137,"CUMPLE")</f>
        <v>CUMPLE</v>
      </c>
    </row>
    <row r="138" spans="1:143" s="1" customFormat="1" x14ac:dyDescent="0.25">
      <c r="A138" s="32"/>
      <c r="B138" s="72" t="s">
        <v>145</v>
      </c>
      <c r="C138" s="67"/>
      <c r="D138" s="68"/>
      <c r="E138" s="69"/>
      <c r="F138" s="69"/>
      <c r="G138" s="69"/>
      <c r="EB138" s="11"/>
      <c r="EC138" s="11"/>
      <c r="ED138" s="11"/>
      <c r="EE138" s="11"/>
      <c r="EF138" s="11"/>
      <c r="EG138" s="11"/>
      <c r="EH138" s="11"/>
      <c r="EI138" s="11"/>
      <c r="EL138" s="20" t="s">
        <v>145</v>
      </c>
      <c r="EM138" s="17" t="str">
        <f t="shared" si="3"/>
        <v>CUMPLE</v>
      </c>
    </row>
    <row r="139" spans="1:143" s="1" customFormat="1" ht="30" x14ac:dyDescent="0.25">
      <c r="A139" s="32"/>
      <c r="B139" s="33" t="s">
        <v>146</v>
      </c>
      <c r="C139" s="67"/>
      <c r="D139" s="68"/>
      <c r="E139" s="69"/>
      <c r="F139" s="69"/>
      <c r="G139" s="69"/>
      <c r="EB139" s="11"/>
      <c r="EC139" s="11"/>
      <c r="ED139" s="11"/>
      <c r="EE139" s="11"/>
      <c r="EF139" s="11"/>
      <c r="EG139" s="11"/>
      <c r="EH139" s="11"/>
      <c r="EI139" s="11"/>
      <c r="EL139" s="20" t="s">
        <v>146</v>
      </c>
      <c r="EM139" s="17" t="str">
        <f t="shared" si="3"/>
        <v>CUMPLE</v>
      </c>
    </row>
    <row r="140" spans="1:143" s="1" customFormat="1" x14ac:dyDescent="0.25">
      <c r="A140" s="32"/>
      <c r="B140" s="72" t="s">
        <v>147</v>
      </c>
      <c r="C140" s="67"/>
      <c r="D140" s="68"/>
      <c r="E140" s="69"/>
      <c r="F140" s="69"/>
      <c r="G140" s="69"/>
      <c r="EB140" s="11"/>
      <c r="EC140" s="11"/>
      <c r="ED140" s="11"/>
      <c r="EE140" s="11"/>
      <c r="EF140" s="11"/>
      <c r="EG140" s="11"/>
      <c r="EH140" s="11"/>
      <c r="EI140" s="11"/>
      <c r="EL140" s="20" t="s">
        <v>147</v>
      </c>
      <c r="EM140" s="17" t="str">
        <f t="shared" si="3"/>
        <v>CUMPLE</v>
      </c>
    </row>
    <row r="141" spans="1:143" s="1" customFormat="1" x14ac:dyDescent="0.25">
      <c r="A141" s="32"/>
      <c r="B141" s="74" t="s">
        <v>148</v>
      </c>
      <c r="C141" s="67"/>
      <c r="D141" s="68"/>
      <c r="E141" s="69"/>
      <c r="F141" s="69"/>
      <c r="G141" s="69"/>
      <c r="EB141" s="11"/>
      <c r="EC141" s="11"/>
      <c r="ED141" s="11"/>
      <c r="EE141" s="11"/>
      <c r="EF141" s="11"/>
      <c r="EG141" s="11"/>
      <c r="EH141" s="11"/>
      <c r="EI141" s="11"/>
      <c r="EL141" s="20" t="s">
        <v>148</v>
      </c>
      <c r="EM141" s="17" t="str">
        <f t="shared" si="3"/>
        <v>CUMPLE</v>
      </c>
    </row>
    <row r="142" spans="1:143" s="1" customFormat="1" ht="75.75" customHeight="1" x14ac:dyDescent="0.25">
      <c r="A142" s="32"/>
      <c r="B142" s="73" t="s">
        <v>149</v>
      </c>
      <c r="C142" s="67"/>
      <c r="D142" s="68"/>
      <c r="E142" s="69"/>
      <c r="F142" s="69"/>
      <c r="G142" s="69"/>
      <c r="EB142" s="11"/>
      <c r="EC142" s="11"/>
      <c r="ED142" s="11"/>
      <c r="EE142" s="11"/>
      <c r="EF142" s="11"/>
      <c r="EG142" s="11"/>
      <c r="EH142" s="11"/>
      <c r="EI142" s="11"/>
      <c r="EL142" s="20" t="s">
        <v>149</v>
      </c>
      <c r="EM142" s="17" t="str">
        <f t="shared" si="3"/>
        <v>CUMPLE</v>
      </c>
    </row>
    <row r="143" spans="1:143" s="1" customFormat="1" x14ac:dyDescent="0.25">
      <c r="A143" s="32"/>
      <c r="B143" s="74" t="s">
        <v>150</v>
      </c>
      <c r="C143" s="67"/>
      <c r="D143" s="68"/>
      <c r="E143" s="69"/>
      <c r="F143" s="69"/>
      <c r="G143" s="69"/>
      <c r="EB143" s="11"/>
      <c r="EC143" s="11"/>
      <c r="ED143" s="11"/>
      <c r="EE143" s="11"/>
      <c r="EF143" s="11"/>
      <c r="EG143" s="11"/>
      <c r="EH143" s="11"/>
      <c r="EI143" s="11"/>
      <c r="EL143" s="20" t="s">
        <v>150</v>
      </c>
      <c r="EM143" s="17" t="str">
        <f t="shared" si="3"/>
        <v>CUMPLE</v>
      </c>
    </row>
    <row r="144" spans="1:143" s="1" customFormat="1" ht="32.25" customHeight="1" x14ac:dyDescent="0.25">
      <c r="A144" s="32"/>
      <c r="B144" s="33" t="s">
        <v>151</v>
      </c>
      <c r="C144" s="67"/>
      <c r="D144" s="68"/>
      <c r="E144" s="69"/>
      <c r="F144" s="69"/>
      <c r="G144" s="69"/>
      <c r="EB144" s="11"/>
      <c r="EC144" s="11"/>
      <c r="ED144" s="11"/>
      <c r="EE144" s="11"/>
      <c r="EF144" s="11"/>
      <c r="EG144" s="11"/>
      <c r="EH144" s="11"/>
      <c r="EI144" s="11"/>
      <c r="EL144" s="20" t="s">
        <v>151</v>
      </c>
      <c r="EM144" s="17" t="str">
        <f t="shared" si="3"/>
        <v>CUMPLE</v>
      </c>
    </row>
    <row r="145" spans="1:143" s="1" customFormat="1" ht="45" x14ac:dyDescent="0.25">
      <c r="A145" s="32"/>
      <c r="B145" s="33" t="s">
        <v>152</v>
      </c>
      <c r="C145" s="67"/>
      <c r="D145" s="68"/>
      <c r="E145" s="69"/>
      <c r="F145" s="69"/>
      <c r="G145" s="69"/>
      <c r="EB145" s="11"/>
      <c r="EC145" s="11"/>
      <c r="ED145" s="11"/>
      <c r="EE145" s="11"/>
      <c r="EF145" s="11"/>
      <c r="EG145" s="11"/>
      <c r="EH145" s="11"/>
      <c r="EI145" s="11"/>
      <c r="EL145" s="20" t="s">
        <v>152</v>
      </c>
      <c r="EM145" s="17" t="str">
        <f t="shared" si="3"/>
        <v>CUMPLE</v>
      </c>
    </row>
    <row r="146" spans="1:143" s="1" customFormat="1" x14ac:dyDescent="0.25">
      <c r="A146" s="32"/>
      <c r="B146" s="33" t="s">
        <v>153</v>
      </c>
      <c r="C146" s="67"/>
      <c r="D146" s="68"/>
      <c r="E146" s="69"/>
      <c r="F146" s="69"/>
      <c r="G146" s="69"/>
      <c r="EB146" s="11"/>
      <c r="EC146" s="11"/>
      <c r="ED146" s="11"/>
      <c r="EE146" s="11"/>
      <c r="EF146" s="11"/>
      <c r="EG146" s="11"/>
      <c r="EH146" s="11"/>
      <c r="EI146" s="11"/>
      <c r="EL146" s="20" t="s">
        <v>153</v>
      </c>
      <c r="EM146" s="17" t="str">
        <f t="shared" si="3"/>
        <v>CUMPLE</v>
      </c>
    </row>
    <row r="147" spans="1:143" s="1" customFormat="1" x14ac:dyDescent="0.25">
      <c r="A147" s="32"/>
      <c r="B147" s="33" t="s">
        <v>154</v>
      </c>
      <c r="C147" s="67"/>
      <c r="D147" s="68"/>
      <c r="E147" s="69"/>
      <c r="F147" s="69"/>
      <c r="G147" s="69"/>
      <c r="EB147" s="11"/>
      <c r="EC147" s="11"/>
      <c r="ED147" s="11"/>
      <c r="EE147" s="11"/>
      <c r="EF147" s="11"/>
      <c r="EG147" s="11"/>
      <c r="EH147" s="11"/>
      <c r="EI147" s="11"/>
      <c r="EL147" s="20" t="s">
        <v>154</v>
      </c>
      <c r="EM147" s="17" t="str">
        <f t="shared" si="3"/>
        <v>CUMPLE</v>
      </c>
    </row>
    <row r="148" spans="1:143" s="1" customFormat="1" x14ac:dyDescent="0.25">
      <c r="A148" s="32"/>
      <c r="B148" s="33" t="s">
        <v>155</v>
      </c>
      <c r="C148" s="67"/>
      <c r="D148" s="68"/>
      <c r="E148" s="69"/>
      <c r="F148" s="69"/>
      <c r="G148" s="69"/>
      <c r="EB148" s="11"/>
      <c r="EC148" s="11"/>
      <c r="ED148" s="11"/>
      <c r="EE148" s="11"/>
      <c r="EF148" s="11"/>
      <c r="EG148" s="11"/>
      <c r="EH148" s="11"/>
      <c r="EI148" s="11"/>
      <c r="EL148" s="20" t="s">
        <v>155</v>
      </c>
      <c r="EM148" s="17" t="str">
        <f t="shared" si="3"/>
        <v>CUMPLE</v>
      </c>
    </row>
    <row r="149" spans="1:143" s="1" customFormat="1" x14ac:dyDescent="0.25">
      <c r="A149" s="32"/>
      <c r="B149" s="33" t="s">
        <v>156</v>
      </c>
      <c r="C149" s="67"/>
      <c r="D149" s="68"/>
      <c r="E149" s="69"/>
      <c r="F149" s="69"/>
      <c r="G149" s="69"/>
      <c r="EB149" s="11"/>
      <c r="EC149" s="11"/>
      <c r="ED149" s="11"/>
      <c r="EE149" s="11"/>
      <c r="EF149" s="11"/>
      <c r="EG149" s="11"/>
      <c r="EH149" s="11"/>
      <c r="EI149" s="11"/>
      <c r="EL149" s="20" t="s">
        <v>156</v>
      </c>
      <c r="EM149" s="17" t="str">
        <f t="shared" si="3"/>
        <v>CUMPLE</v>
      </c>
    </row>
    <row r="150" spans="1:143" s="1" customFormat="1" x14ac:dyDescent="0.25">
      <c r="A150" s="32"/>
      <c r="B150" s="33" t="s">
        <v>157</v>
      </c>
      <c r="C150" s="67"/>
      <c r="D150" s="68"/>
      <c r="E150" s="69"/>
      <c r="F150" s="69"/>
      <c r="G150" s="69"/>
      <c r="EB150" s="11"/>
      <c r="EC150" s="11"/>
      <c r="ED150" s="11"/>
      <c r="EE150" s="11"/>
      <c r="EF150" s="11"/>
      <c r="EG150" s="11"/>
      <c r="EH150" s="11"/>
      <c r="EI150" s="11"/>
      <c r="EL150" s="20" t="s">
        <v>157</v>
      </c>
      <c r="EM150" s="17" t="str">
        <f t="shared" si="3"/>
        <v>CUMPLE</v>
      </c>
    </row>
    <row r="151" spans="1:143" s="1" customFormat="1" x14ac:dyDescent="0.25">
      <c r="A151" s="27"/>
      <c r="B151" s="28" t="s">
        <v>158</v>
      </c>
      <c r="C151" s="70"/>
      <c r="D151" s="71"/>
      <c r="E151" s="57"/>
      <c r="F151" s="57"/>
      <c r="G151" s="57"/>
      <c r="EB151" s="11"/>
      <c r="EC151" s="11"/>
      <c r="ED151" s="11"/>
      <c r="EE151" s="11"/>
      <c r="EF151" s="11"/>
      <c r="EG151" s="11"/>
      <c r="EH151" s="11"/>
      <c r="EI151" s="11"/>
      <c r="EL151" s="20" t="s">
        <v>158</v>
      </c>
      <c r="EM151" s="17" t="str">
        <f t="shared" si="3"/>
        <v>CUMPLE</v>
      </c>
    </row>
    <row r="152" spans="1:143" s="1" customFormat="1" x14ac:dyDescent="0.25">
      <c r="A152" s="12">
        <v>51</v>
      </c>
      <c r="B152" s="39" t="s">
        <v>159</v>
      </c>
      <c r="C152" s="43">
        <v>1</v>
      </c>
      <c r="D152" s="44"/>
      <c r="E152" s="45">
        <f>+D152*C152</f>
        <v>0</v>
      </c>
      <c r="F152" s="45">
        <f>+E152*0.16</f>
        <v>0</v>
      </c>
      <c r="G152" s="45">
        <f>+F152+E152</f>
        <v>0</v>
      </c>
      <c r="EB152" s="11" t="str">
        <f>IF(A152&gt;0.9,"CUMPLE","NO")</f>
        <v>CUMPLE</v>
      </c>
      <c r="EC152" s="11" t="str">
        <f>IF(C152&gt;0.9,"CUMPLE","NO")</f>
        <v>CUMPLE</v>
      </c>
      <c r="ED152" s="11" t="str">
        <f>+IF(EB152=EC152,"CUMPLE")</f>
        <v>CUMPLE</v>
      </c>
      <c r="EE152" s="11" t="b">
        <f>+IF(D152&gt;0.9,"CUMPLE")</f>
        <v>0</v>
      </c>
      <c r="EF152" s="11">
        <v>51</v>
      </c>
      <c r="EG152" s="11" t="str">
        <f>+IF(A152=EF152,"CUMPLE")</f>
        <v>CUMPLE</v>
      </c>
      <c r="EH152" s="11">
        <v>1</v>
      </c>
      <c r="EI152" s="11" t="str">
        <f>+IF(C152=EH152,"CUMPLE")</f>
        <v>CUMPLE</v>
      </c>
      <c r="EL152" s="20" t="s">
        <v>159</v>
      </c>
      <c r="EM152" s="17" t="str">
        <f t="shared" si="3"/>
        <v>CUMPLE</v>
      </c>
    </row>
    <row r="153" spans="1:143" s="1" customFormat="1" ht="30" x14ac:dyDescent="0.25">
      <c r="A153" s="22"/>
      <c r="B153" s="23" t="s">
        <v>160</v>
      </c>
      <c r="C153" s="65"/>
      <c r="D153" s="66"/>
      <c r="E153" s="54"/>
      <c r="F153" s="54"/>
      <c r="G153" s="54"/>
      <c r="EB153" s="11"/>
      <c r="EC153" s="11"/>
      <c r="ED153" s="11"/>
      <c r="EE153" s="11"/>
      <c r="EF153" s="11"/>
      <c r="EG153" s="11"/>
      <c r="EH153" s="11"/>
      <c r="EI153" s="11"/>
      <c r="EL153" s="20" t="s">
        <v>160</v>
      </c>
      <c r="EM153" s="17" t="str">
        <f t="shared" si="3"/>
        <v>CUMPLE</v>
      </c>
    </row>
    <row r="154" spans="1:143" s="1" customFormat="1" x14ac:dyDescent="0.25">
      <c r="A154" s="32"/>
      <c r="B154" s="72" t="s">
        <v>129</v>
      </c>
      <c r="C154" s="67"/>
      <c r="D154" s="68"/>
      <c r="E154" s="69"/>
      <c r="F154" s="69"/>
      <c r="G154" s="69"/>
      <c r="EB154" s="11"/>
      <c r="EC154" s="11"/>
      <c r="ED154" s="11"/>
      <c r="EE154" s="11"/>
      <c r="EF154" s="11"/>
      <c r="EG154" s="11"/>
      <c r="EH154" s="11"/>
      <c r="EI154" s="11"/>
      <c r="EL154" s="20" t="s">
        <v>129</v>
      </c>
      <c r="EM154" s="17" t="str">
        <f t="shared" si="3"/>
        <v>CUMPLE</v>
      </c>
    </row>
    <row r="155" spans="1:143" s="1" customFormat="1" x14ac:dyDescent="0.25">
      <c r="A155" s="32"/>
      <c r="B155" s="33" t="s">
        <v>130</v>
      </c>
      <c r="C155" s="67"/>
      <c r="D155" s="68"/>
      <c r="E155" s="69"/>
      <c r="F155" s="69"/>
      <c r="G155" s="69"/>
      <c r="EB155" s="11"/>
      <c r="EC155" s="11"/>
      <c r="ED155" s="11"/>
      <c r="EE155" s="11"/>
      <c r="EF155" s="11"/>
      <c r="EG155" s="11"/>
      <c r="EH155" s="11"/>
      <c r="EI155" s="11"/>
      <c r="EL155" s="20" t="s">
        <v>130</v>
      </c>
      <c r="EM155" s="17" t="str">
        <f t="shared" si="3"/>
        <v>CUMPLE</v>
      </c>
    </row>
    <row r="156" spans="1:143" s="1" customFormat="1" ht="30" x14ac:dyDescent="0.25">
      <c r="A156" s="32"/>
      <c r="B156" s="33" t="s">
        <v>131</v>
      </c>
      <c r="C156" s="67"/>
      <c r="D156" s="68"/>
      <c r="E156" s="69"/>
      <c r="F156" s="69"/>
      <c r="G156" s="69"/>
      <c r="EB156" s="11"/>
      <c r="EC156" s="11"/>
      <c r="ED156" s="11"/>
      <c r="EE156" s="11"/>
      <c r="EF156" s="11"/>
      <c r="EG156" s="11"/>
      <c r="EH156" s="11"/>
      <c r="EI156" s="11"/>
      <c r="EL156" s="20" t="s">
        <v>131</v>
      </c>
      <c r="EM156" s="17" t="str">
        <f t="shared" si="3"/>
        <v>CUMPLE</v>
      </c>
    </row>
    <row r="157" spans="1:143" s="1" customFormat="1" x14ac:dyDescent="0.25">
      <c r="A157" s="32"/>
      <c r="B157" s="33" t="s">
        <v>132</v>
      </c>
      <c r="C157" s="67"/>
      <c r="D157" s="68"/>
      <c r="E157" s="69"/>
      <c r="F157" s="69"/>
      <c r="G157" s="69"/>
      <c r="EB157" s="11"/>
      <c r="EC157" s="11"/>
      <c r="ED157" s="11"/>
      <c r="EE157" s="11"/>
      <c r="EF157" s="11"/>
      <c r="EG157" s="11"/>
      <c r="EH157" s="11"/>
      <c r="EI157" s="11"/>
      <c r="EL157" s="20" t="s">
        <v>132</v>
      </c>
      <c r="EM157" s="17" t="str">
        <f t="shared" si="3"/>
        <v>CUMPLE</v>
      </c>
    </row>
    <row r="158" spans="1:143" s="1" customFormat="1" x14ac:dyDescent="0.25">
      <c r="A158" s="32"/>
      <c r="B158" s="33" t="s">
        <v>133</v>
      </c>
      <c r="C158" s="67"/>
      <c r="D158" s="68"/>
      <c r="E158" s="69"/>
      <c r="F158" s="69"/>
      <c r="G158" s="69"/>
      <c r="EB158" s="11"/>
      <c r="EC158" s="11"/>
      <c r="ED158" s="11"/>
      <c r="EE158" s="11"/>
      <c r="EF158" s="11"/>
      <c r="EG158" s="11"/>
      <c r="EH158" s="11"/>
      <c r="EI158" s="11"/>
      <c r="EL158" s="20" t="s">
        <v>133</v>
      </c>
      <c r="EM158" s="17" t="str">
        <f t="shared" si="3"/>
        <v>CUMPLE</v>
      </c>
    </row>
    <row r="159" spans="1:143" s="1" customFormat="1" ht="30" x14ac:dyDescent="0.25">
      <c r="A159" s="32"/>
      <c r="B159" s="33" t="s">
        <v>161</v>
      </c>
      <c r="C159" s="67"/>
      <c r="D159" s="68"/>
      <c r="E159" s="69"/>
      <c r="F159" s="69"/>
      <c r="G159" s="69"/>
      <c r="EB159" s="11"/>
      <c r="EC159" s="11"/>
      <c r="ED159" s="11"/>
      <c r="EE159" s="11"/>
      <c r="EF159" s="11"/>
      <c r="EG159" s="11"/>
      <c r="EH159" s="11"/>
      <c r="EI159" s="11"/>
      <c r="EL159" s="20" t="s">
        <v>161</v>
      </c>
      <c r="EM159" s="17" t="str">
        <f t="shared" si="3"/>
        <v>CUMPLE</v>
      </c>
    </row>
    <row r="160" spans="1:143" s="1" customFormat="1" x14ac:dyDescent="0.25">
      <c r="A160" s="32"/>
      <c r="B160" s="33" t="s">
        <v>134</v>
      </c>
      <c r="C160" s="67"/>
      <c r="D160" s="68"/>
      <c r="E160" s="69"/>
      <c r="F160" s="69"/>
      <c r="G160" s="69"/>
      <c r="EB160" s="11"/>
      <c r="EC160" s="11"/>
      <c r="ED160" s="11"/>
      <c r="EE160" s="11"/>
      <c r="EF160" s="11"/>
      <c r="EG160" s="11"/>
      <c r="EH160" s="11"/>
      <c r="EI160" s="11"/>
      <c r="EL160" s="20" t="s">
        <v>134</v>
      </c>
      <c r="EM160" s="17" t="str">
        <f t="shared" si="3"/>
        <v>CUMPLE</v>
      </c>
    </row>
    <row r="161" spans="1:143" s="1" customFormat="1" x14ac:dyDescent="0.25">
      <c r="A161" s="32"/>
      <c r="B161" s="33" t="s">
        <v>162</v>
      </c>
      <c r="C161" s="67"/>
      <c r="D161" s="68"/>
      <c r="E161" s="69"/>
      <c r="F161" s="69"/>
      <c r="G161" s="69"/>
      <c r="EB161" s="11"/>
      <c r="EC161" s="11"/>
      <c r="ED161" s="11"/>
      <c r="EE161" s="11"/>
      <c r="EF161" s="11"/>
      <c r="EG161" s="11"/>
      <c r="EH161" s="11"/>
      <c r="EI161" s="11"/>
      <c r="EL161" s="20" t="s">
        <v>162</v>
      </c>
      <c r="EM161" s="17" t="str">
        <f t="shared" si="3"/>
        <v>CUMPLE</v>
      </c>
    </row>
    <row r="162" spans="1:143" s="1" customFormat="1" x14ac:dyDescent="0.25">
      <c r="A162" s="32"/>
      <c r="B162" s="33" t="s">
        <v>136</v>
      </c>
      <c r="C162" s="67"/>
      <c r="D162" s="68"/>
      <c r="E162" s="69"/>
      <c r="F162" s="69"/>
      <c r="G162" s="69"/>
      <c r="EB162" s="11"/>
      <c r="EC162" s="11"/>
      <c r="ED162" s="11"/>
      <c r="EE162" s="11"/>
      <c r="EF162" s="11"/>
      <c r="EG162" s="11"/>
      <c r="EH162" s="11"/>
      <c r="EI162" s="11"/>
      <c r="EL162" s="20" t="s">
        <v>136</v>
      </c>
      <c r="EM162" s="17" t="str">
        <f t="shared" si="3"/>
        <v>CUMPLE</v>
      </c>
    </row>
    <row r="163" spans="1:143" s="1" customFormat="1" x14ac:dyDescent="0.25">
      <c r="A163" s="32"/>
      <c r="B163" s="72" t="s">
        <v>137</v>
      </c>
      <c r="C163" s="67"/>
      <c r="D163" s="68"/>
      <c r="E163" s="69"/>
      <c r="F163" s="69"/>
      <c r="G163" s="69"/>
      <c r="EB163" s="11"/>
      <c r="EC163" s="11"/>
      <c r="ED163" s="11"/>
      <c r="EE163" s="11"/>
      <c r="EF163" s="11"/>
      <c r="EG163" s="11"/>
      <c r="EH163" s="11"/>
      <c r="EI163" s="11"/>
      <c r="EL163" s="20" t="s">
        <v>137</v>
      </c>
      <c r="EM163" s="17" t="str">
        <f t="shared" si="3"/>
        <v>CUMPLE</v>
      </c>
    </row>
    <row r="164" spans="1:143" s="1" customFormat="1" x14ac:dyDescent="0.25">
      <c r="A164" s="32"/>
      <c r="B164" s="72" t="s">
        <v>147</v>
      </c>
      <c r="C164" s="67"/>
      <c r="D164" s="68"/>
      <c r="E164" s="69"/>
      <c r="F164" s="69"/>
      <c r="G164" s="69"/>
      <c r="EB164" s="11"/>
      <c r="EC164" s="11"/>
      <c r="ED164" s="11"/>
      <c r="EE164" s="11"/>
      <c r="EF164" s="11"/>
      <c r="EG164" s="11"/>
      <c r="EH164" s="11"/>
      <c r="EI164" s="11"/>
      <c r="EL164" s="20" t="s">
        <v>147</v>
      </c>
      <c r="EM164" s="17" t="str">
        <f t="shared" si="3"/>
        <v>CUMPLE</v>
      </c>
    </row>
    <row r="165" spans="1:143" s="1" customFormat="1" x14ac:dyDescent="0.25">
      <c r="A165" s="32"/>
      <c r="B165" s="74" t="s">
        <v>144</v>
      </c>
      <c r="C165" s="67"/>
      <c r="D165" s="68"/>
      <c r="E165" s="69"/>
      <c r="F165" s="69"/>
      <c r="G165" s="69"/>
      <c r="EB165" s="11"/>
      <c r="EC165" s="11"/>
      <c r="ED165" s="11"/>
      <c r="EE165" s="11"/>
      <c r="EF165" s="11"/>
      <c r="EG165" s="11"/>
      <c r="EH165" s="11"/>
      <c r="EI165" s="11"/>
      <c r="EL165" s="20" t="s">
        <v>144</v>
      </c>
      <c r="EM165" s="17" t="str">
        <f t="shared" si="3"/>
        <v>CUMPLE</v>
      </c>
    </row>
    <row r="166" spans="1:143" s="1" customFormat="1" x14ac:dyDescent="0.25">
      <c r="A166" s="27"/>
      <c r="B166" s="28" t="s">
        <v>163</v>
      </c>
      <c r="C166" s="70"/>
      <c r="D166" s="71"/>
      <c r="E166" s="57"/>
      <c r="F166" s="57"/>
      <c r="G166" s="57"/>
      <c r="EB166" s="11"/>
      <c r="EC166" s="11"/>
      <c r="ED166" s="11"/>
      <c r="EE166" s="11"/>
      <c r="EF166" s="11"/>
      <c r="EG166" s="11"/>
      <c r="EH166" s="11"/>
      <c r="EI166" s="11"/>
      <c r="EL166" s="20" t="s">
        <v>163</v>
      </c>
      <c r="EM166" s="17" t="str">
        <f t="shared" si="3"/>
        <v>CUMPLE</v>
      </c>
    </row>
    <row r="167" spans="1:143" s="1" customFormat="1" x14ac:dyDescent="0.25">
      <c r="A167" s="12">
        <v>52</v>
      </c>
      <c r="B167" s="39" t="s">
        <v>164</v>
      </c>
      <c r="C167" s="49">
        <v>1</v>
      </c>
      <c r="D167" s="50"/>
      <c r="E167" s="51">
        <f>+D167*C167</f>
        <v>0</v>
      </c>
      <c r="F167" s="51">
        <f>+E167*0.16</f>
        <v>0</v>
      </c>
      <c r="G167" s="51">
        <f>+F167+E167</f>
        <v>0</v>
      </c>
      <c r="EB167" s="11" t="str">
        <f>IF(A167&gt;0.9,"CUMPLE","NO")</f>
        <v>CUMPLE</v>
      </c>
      <c r="EC167" s="11" t="str">
        <f>IF(C167&gt;0.9,"CUMPLE","NO")</f>
        <v>CUMPLE</v>
      </c>
      <c r="ED167" s="11" t="str">
        <f>+IF(EB167=EC167,"CUMPLE")</f>
        <v>CUMPLE</v>
      </c>
      <c r="EE167" s="11" t="b">
        <f>+IF(D167&gt;0.9,"CUMPLE")</f>
        <v>0</v>
      </c>
      <c r="EF167" s="11">
        <v>52</v>
      </c>
      <c r="EG167" s="11" t="str">
        <f>+IF(A167=EF167,"CUMPLE")</f>
        <v>CUMPLE</v>
      </c>
      <c r="EH167" s="11">
        <v>1</v>
      </c>
      <c r="EI167" s="11" t="str">
        <f>+IF(C167=EH167,"CUMPLE")</f>
        <v>CUMPLE</v>
      </c>
      <c r="EL167" s="20" t="s">
        <v>164</v>
      </c>
      <c r="EM167" s="17" t="str">
        <f t="shared" si="3"/>
        <v>CUMPLE</v>
      </c>
    </row>
    <row r="168" spans="1:143" s="1" customFormat="1" ht="63.75" customHeight="1" x14ac:dyDescent="0.25">
      <c r="A168" s="12"/>
      <c r="B168" s="18" t="s">
        <v>165</v>
      </c>
      <c r="C168" s="59"/>
      <c r="D168" s="60"/>
      <c r="E168" s="51"/>
      <c r="F168" s="51"/>
      <c r="G168" s="51"/>
      <c r="EB168" s="11"/>
      <c r="EC168" s="11"/>
      <c r="ED168" s="11"/>
      <c r="EE168" s="11"/>
      <c r="EF168" s="11"/>
      <c r="EG168" s="11"/>
      <c r="EH168" s="11"/>
      <c r="EI168" s="11"/>
      <c r="EL168" s="20" t="s">
        <v>166</v>
      </c>
      <c r="EM168" s="17" t="str">
        <f t="shared" si="3"/>
        <v>CUMPLE</v>
      </c>
    </row>
    <row r="169" spans="1:143" s="1" customFormat="1" ht="30" x14ac:dyDescent="0.25">
      <c r="A169" s="12">
        <v>53</v>
      </c>
      <c r="B169" s="39" t="s">
        <v>167</v>
      </c>
      <c r="C169" s="43">
        <v>1</v>
      </c>
      <c r="D169" s="44"/>
      <c r="E169" s="45">
        <f>+D169*C169</f>
        <v>0</v>
      </c>
      <c r="F169" s="45">
        <f>+E169*0.16</f>
        <v>0</v>
      </c>
      <c r="G169" s="45">
        <f>+F169+E169</f>
        <v>0</v>
      </c>
      <c r="EB169" s="11" t="str">
        <f>IF(A169&gt;0.9,"CUMPLE","NO")</f>
        <v>CUMPLE</v>
      </c>
      <c r="EC169" s="11" t="str">
        <f>IF(C169&gt;0.9,"CUMPLE","NO")</f>
        <v>CUMPLE</v>
      </c>
      <c r="ED169" s="11" t="str">
        <f>+IF(EB169=EC169,"CUMPLE")</f>
        <v>CUMPLE</v>
      </c>
      <c r="EE169" s="11" t="b">
        <f>+IF(D169&gt;0.9,"CUMPLE")</f>
        <v>0</v>
      </c>
      <c r="EF169" s="11">
        <v>53</v>
      </c>
      <c r="EG169" s="11" t="str">
        <f>+IF(A169=EF169,"CUMPLE")</f>
        <v>CUMPLE</v>
      </c>
      <c r="EH169" s="11">
        <v>1</v>
      </c>
      <c r="EI169" s="11" t="str">
        <f>+IF(C169=EH169,"CUMPLE")</f>
        <v>CUMPLE</v>
      </c>
      <c r="EL169" s="20" t="s">
        <v>167</v>
      </c>
      <c r="EM169" s="17" t="str">
        <f t="shared" si="3"/>
        <v>CUMPLE</v>
      </c>
    </row>
    <row r="170" spans="1:143" s="1" customFormat="1" ht="409.5" x14ac:dyDescent="0.25">
      <c r="A170" s="12"/>
      <c r="B170" s="18" t="s">
        <v>168</v>
      </c>
      <c r="C170" s="43"/>
      <c r="D170" s="44"/>
      <c r="E170" s="45"/>
      <c r="F170" s="45"/>
      <c r="G170" s="45"/>
      <c r="EB170" s="11"/>
      <c r="EC170" s="11"/>
      <c r="ED170" s="11"/>
      <c r="EE170" s="11"/>
      <c r="EF170" s="11"/>
      <c r="EG170" s="11"/>
      <c r="EH170" s="11"/>
      <c r="EI170" s="11"/>
      <c r="EL170" s="20" t="s">
        <v>168</v>
      </c>
      <c r="EM170" s="17" t="str">
        <f t="shared" si="3"/>
        <v>CUMPLE</v>
      </c>
    </row>
    <row r="171" spans="1:143" s="1" customFormat="1" x14ac:dyDescent="0.25">
      <c r="A171" s="12">
        <v>54</v>
      </c>
      <c r="B171" s="39" t="s">
        <v>169</v>
      </c>
      <c r="C171" s="43">
        <v>1</v>
      </c>
      <c r="D171" s="44"/>
      <c r="E171" s="45">
        <f>+D171*C171</f>
        <v>0</v>
      </c>
      <c r="F171" s="45">
        <f>+E171*0.16</f>
        <v>0</v>
      </c>
      <c r="G171" s="45">
        <f>+F171+E171</f>
        <v>0</v>
      </c>
      <c r="EB171" s="11" t="str">
        <f>IF(A171&gt;0.9,"CUMPLE","NO")</f>
        <v>CUMPLE</v>
      </c>
      <c r="EC171" s="11" t="str">
        <f>IF(C171&gt;0.9,"CUMPLE","NO")</f>
        <v>CUMPLE</v>
      </c>
      <c r="ED171" s="11" t="str">
        <f>+IF(EB171=EC171,"CUMPLE")</f>
        <v>CUMPLE</v>
      </c>
      <c r="EE171" s="11" t="b">
        <f>+IF(D171&gt;0.9,"CUMPLE")</f>
        <v>0</v>
      </c>
      <c r="EF171" s="11">
        <v>54</v>
      </c>
      <c r="EG171" s="11" t="str">
        <f>+IF(A171=EF171,"CUMPLE")</f>
        <v>CUMPLE</v>
      </c>
      <c r="EH171" s="11">
        <v>1</v>
      </c>
      <c r="EI171" s="11" t="str">
        <f>+IF(C171=EH171,"CUMPLE")</f>
        <v>CUMPLE</v>
      </c>
      <c r="EL171" s="20" t="s">
        <v>169</v>
      </c>
      <c r="EM171" s="17" t="str">
        <f t="shared" si="3"/>
        <v>CUMPLE</v>
      </c>
    </row>
    <row r="172" spans="1:143" s="1" customFormat="1" x14ac:dyDescent="0.25">
      <c r="A172" s="22"/>
      <c r="B172" s="75" t="s">
        <v>170</v>
      </c>
      <c r="C172" s="76"/>
      <c r="D172" s="77"/>
      <c r="E172" s="78"/>
      <c r="F172" s="78"/>
      <c r="G172" s="78"/>
      <c r="EB172" s="11"/>
      <c r="EC172" s="11"/>
      <c r="ED172" s="11"/>
      <c r="EE172" s="11"/>
      <c r="EF172" s="11"/>
      <c r="EG172" s="11"/>
      <c r="EH172" s="11"/>
      <c r="EI172" s="11"/>
      <c r="EL172" s="20" t="s">
        <v>170</v>
      </c>
      <c r="EM172" s="17" t="str">
        <f t="shared" si="3"/>
        <v>CUMPLE</v>
      </c>
    </row>
    <row r="173" spans="1:143" s="1" customFormat="1" x14ac:dyDescent="0.25">
      <c r="A173" s="32"/>
      <c r="B173" s="79" t="s">
        <v>171</v>
      </c>
      <c r="C173" s="80"/>
      <c r="D173" s="81"/>
      <c r="E173" s="82"/>
      <c r="F173" s="82"/>
      <c r="G173" s="82"/>
      <c r="EB173" s="11"/>
      <c r="EC173" s="11"/>
      <c r="ED173" s="11"/>
      <c r="EE173" s="11"/>
      <c r="EF173" s="11"/>
      <c r="EG173" s="11"/>
      <c r="EH173" s="11"/>
      <c r="EI173" s="11"/>
      <c r="EL173" s="20" t="s">
        <v>171</v>
      </c>
      <c r="EM173" s="17" t="str">
        <f t="shared" si="3"/>
        <v>CUMPLE</v>
      </c>
    </row>
    <row r="174" spans="1:143" s="1" customFormat="1" x14ac:dyDescent="0.25">
      <c r="A174" s="32"/>
      <c r="B174" s="83" t="s">
        <v>172</v>
      </c>
      <c r="C174" s="80"/>
      <c r="D174" s="81"/>
      <c r="E174" s="82"/>
      <c r="F174" s="82"/>
      <c r="G174" s="82"/>
      <c r="EB174" s="11"/>
      <c r="EC174" s="11"/>
      <c r="ED174" s="11"/>
      <c r="EE174" s="11"/>
      <c r="EF174" s="11"/>
      <c r="EG174" s="11"/>
      <c r="EH174" s="11"/>
      <c r="EI174" s="11"/>
      <c r="EL174" s="20" t="s">
        <v>172</v>
      </c>
      <c r="EM174" s="17" t="str">
        <f t="shared" si="3"/>
        <v>CUMPLE</v>
      </c>
    </row>
    <row r="175" spans="1:143" s="1" customFormat="1" ht="30" x14ac:dyDescent="0.25">
      <c r="A175" s="27"/>
      <c r="B175" s="84" t="s">
        <v>173</v>
      </c>
      <c r="C175" s="85"/>
      <c r="D175" s="86"/>
      <c r="E175" s="87"/>
      <c r="F175" s="87"/>
      <c r="G175" s="87"/>
      <c r="EB175" s="11"/>
      <c r="EC175" s="11"/>
      <c r="ED175" s="11"/>
      <c r="EE175" s="11"/>
      <c r="EF175" s="11"/>
      <c r="EG175" s="11"/>
      <c r="EH175" s="11"/>
      <c r="EI175" s="11"/>
      <c r="EL175" s="20" t="s">
        <v>173</v>
      </c>
      <c r="EM175" s="17" t="str">
        <f t="shared" si="3"/>
        <v>CUMPLE</v>
      </c>
    </row>
    <row r="176" spans="1:143" s="1" customFormat="1" x14ac:dyDescent="0.25">
      <c r="A176" s="12">
        <v>55</v>
      </c>
      <c r="B176" s="88" t="s">
        <v>174</v>
      </c>
      <c r="C176" s="43">
        <v>1</v>
      </c>
      <c r="D176" s="44"/>
      <c r="E176" s="45">
        <f>+D176*C176</f>
        <v>0</v>
      </c>
      <c r="F176" s="45">
        <f>+E176*0.16</f>
        <v>0</v>
      </c>
      <c r="G176" s="45">
        <f>+F176+E176</f>
        <v>0</v>
      </c>
      <c r="EB176" s="11" t="str">
        <f>IF(A176&gt;0.9,"CUMPLE","NO")</f>
        <v>CUMPLE</v>
      </c>
      <c r="EC176" s="11" t="str">
        <f>IF(C176&gt;0.9,"CUMPLE","NO")</f>
        <v>CUMPLE</v>
      </c>
      <c r="ED176" s="11" t="str">
        <f>+IF(EB176=EC176,"CUMPLE")</f>
        <v>CUMPLE</v>
      </c>
      <c r="EE176" s="11" t="b">
        <f>+IF(D176&gt;0.9,"CUMPLE")</f>
        <v>0</v>
      </c>
      <c r="EF176" s="11">
        <v>55</v>
      </c>
      <c r="EG176" s="11" t="str">
        <f>+IF(A176=EF176,"CUMPLE")</f>
        <v>CUMPLE</v>
      </c>
      <c r="EH176" s="11">
        <v>1</v>
      </c>
      <c r="EI176" s="11" t="str">
        <f>+IF(C176=EH176,"CUMPLE")</f>
        <v>CUMPLE</v>
      </c>
      <c r="EL176" s="20" t="s">
        <v>174</v>
      </c>
      <c r="EM176" s="17" t="str">
        <f t="shared" si="3"/>
        <v>CUMPLE</v>
      </c>
    </row>
    <row r="177" spans="1:143" s="1" customFormat="1" x14ac:dyDescent="0.25">
      <c r="A177" s="22"/>
      <c r="B177" s="89" t="s">
        <v>175</v>
      </c>
      <c r="C177" s="65"/>
      <c r="D177" s="66"/>
      <c r="E177" s="54"/>
      <c r="F177" s="54"/>
      <c r="G177" s="54"/>
      <c r="EB177" s="11"/>
      <c r="EC177" s="11"/>
      <c r="ED177" s="11"/>
      <c r="EE177" s="11"/>
      <c r="EF177" s="11"/>
      <c r="EG177" s="11"/>
      <c r="EH177" s="11"/>
      <c r="EI177" s="11"/>
      <c r="EL177" s="20" t="s">
        <v>175</v>
      </c>
      <c r="EM177" s="17" t="str">
        <f t="shared" si="3"/>
        <v>CUMPLE</v>
      </c>
    </row>
    <row r="178" spans="1:143" s="1" customFormat="1" x14ac:dyDescent="0.25">
      <c r="A178" s="32"/>
      <c r="B178" s="90" t="s">
        <v>176</v>
      </c>
      <c r="C178" s="67"/>
      <c r="D178" s="68"/>
      <c r="E178" s="69"/>
      <c r="F178" s="69"/>
      <c r="G178" s="69"/>
      <c r="EB178" s="11"/>
      <c r="EC178" s="11"/>
      <c r="ED178" s="11"/>
      <c r="EE178" s="11"/>
      <c r="EF178" s="11"/>
      <c r="EG178" s="11"/>
      <c r="EH178" s="11"/>
      <c r="EI178" s="11"/>
      <c r="EL178" s="20" t="s">
        <v>176</v>
      </c>
      <c r="EM178" s="17" t="str">
        <f t="shared" si="3"/>
        <v>CUMPLE</v>
      </c>
    </row>
    <row r="179" spans="1:143" s="1" customFormat="1" x14ac:dyDescent="0.25">
      <c r="A179" s="32"/>
      <c r="B179" s="90" t="s">
        <v>177</v>
      </c>
      <c r="C179" s="67"/>
      <c r="D179" s="68"/>
      <c r="E179" s="69"/>
      <c r="F179" s="69"/>
      <c r="G179" s="69"/>
      <c r="EB179" s="11"/>
      <c r="EC179" s="11"/>
      <c r="ED179" s="11"/>
      <c r="EE179" s="11"/>
      <c r="EF179" s="11"/>
      <c r="EG179" s="11"/>
      <c r="EH179" s="11"/>
      <c r="EI179" s="11"/>
      <c r="EL179" s="20" t="s">
        <v>177</v>
      </c>
      <c r="EM179" s="17" t="str">
        <f t="shared" si="3"/>
        <v>CUMPLE</v>
      </c>
    </row>
    <row r="180" spans="1:143" s="1" customFormat="1" x14ac:dyDescent="0.25">
      <c r="A180" s="32"/>
      <c r="B180" s="90" t="s">
        <v>178</v>
      </c>
      <c r="C180" s="67"/>
      <c r="D180" s="68"/>
      <c r="E180" s="69"/>
      <c r="F180" s="69"/>
      <c r="G180" s="69"/>
      <c r="EB180" s="11"/>
      <c r="EC180" s="11"/>
      <c r="ED180" s="11"/>
      <c r="EE180" s="11"/>
      <c r="EF180" s="11"/>
      <c r="EG180" s="11"/>
      <c r="EH180" s="11"/>
      <c r="EI180" s="11"/>
      <c r="EL180" s="20" t="s">
        <v>178</v>
      </c>
      <c r="EM180" s="17" t="str">
        <f t="shared" si="3"/>
        <v>CUMPLE</v>
      </c>
    </row>
    <row r="181" spans="1:143" s="1" customFormat="1" x14ac:dyDescent="0.25">
      <c r="A181" s="32"/>
      <c r="B181" s="90" t="s">
        <v>179</v>
      </c>
      <c r="C181" s="67"/>
      <c r="D181" s="68"/>
      <c r="E181" s="69"/>
      <c r="F181" s="69"/>
      <c r="G181" s="69"/>
      <c r="EB181" s="11"/>
      <c r="EC181" s="11"/>
      <c r="ED181" s="11"/>
      <c r="EE181" s="11"/>
      <c r="EF181" s="11"/>
      <c r="EG181" s="11"/>
      <c r="EH181" s="11"/>
      <c r="EI181" s="11"/>
      <c r="EL181" s="20" t="s">
        <v>179</v>
      </c>
      <c r="EM181" s="17" t="str">
        <f t="shared" si="3"/>
        <v>CUMPLE</v>
      </c>
    </row>
    <row r="182" spans="1:143" s="1" customFormat="1" x14ac:dyDescent="0.25">
      <c r="A182" s="32"/>
      <c r="B182" s="90" t="s">
        <v>180</v>
      </c>
      <c r="C182" s="67"/>
      <c r="D182" s="68"/>
      <c r="E182" s="69"/>
      <c r="F182" s="69"/>
      <c r="G182" s="69"/>
      <c r="EB182" s="11"/>
      <c r="EC182" s="11"/>
      <c r="ED182" s="11"/>
      <c r="EE182" s="11"/>
      <c r="EF182" s="11"/>
      <c r="EG182" s="11"/>
      <c r="EH182" s="11"/>
      <c r="EI182" s="11"/>
      <c r="EL182" s="20" t="s">
        <v>180</v>
      </c>
      <c r="EM182" s="17" t="str">
        <f t="shared" si="3"/>
        <v>CUMPLE</v>
      </c>
    </row>
    <row r="183" spans="1:143" s="1" customFormat="1" x14ac:dyDescent="0.25">
      <c r="A183" s="32"/>
      <c r="B183" s="90" t="s">
        <v>181</v>
      </c>
      <c r="C183" s="67"/>
      <c r="D183" s="68"/>
      <c r="E183" s="69"/>
      <c r="F183" s="69"/>
      <c r="G183" s="69"/>
      <c r="EB183" s="11"/>
      <c r="EC183" s="11"/>
      <c r="ED183" s="11"/>
      <c r="EE183" s="11"/>
      <c r="EF183" s="11"/>
      <c r="EG183" s="11"/>
      <c r="EH183" s="11"/>
      <c r="EI183" s="11"/>
      <c r="EL183" s="20" t="s">
        <v>181</v>
      </c>
      <c r="EM183" s="17" t="str">
        <f t="shared" si="3"/>
        <v>CUMPLE</v>
      </c>
    </row>
    <row r="184" spans="1:143" s="1" customFormat="1" x14ac:dyDescent="0.25">
      <c r="A184" s="32"/>
      <c r="B184" s="90" t="s">
        <v>182</v>
      </c>
      <c r="C184" s="67"/>
      <c r="D184" s="68"/>
      <c r="E184" s="69"/>
      <c r="F184" s="69"/>
      <c r="G184" s="69"/>
      <c r="EB184" s="11"/>
      <c r="EC184" s="11"/>
      <c r="ED184" s="11"/>
      <c r="EE184" s="11"/>
      <c r="EF184" s="11"/>
      <c r="EG184" s="11"/>
      <c r="EH184" s="11"/>
      <c r="EI184" s="11"/>
      <c r="EL184" s="20" t="s">
        <v>182</v>
      </c>
      <c r="EM184" s="17" t="str">
        <f t="shared" si="3"/>
        <v>CUMPLE</v>
      </c>
    </row>
    <row r="185" spans="1:143" s="1" customFormat="1" x14ac:dyDescent="0.25">
      <c r="A185" s="294" t="s">
        <v>183</v>
      </c>
      <c r="B185" s="295"/>
      <c r="C185" s="295"/>
      <c r="D185" s="295"/>
      <c r="E185" s="295"/>
      <c r="F185" s="295"/>
      <c r="G185" s="296"/>
      <c r="EB185" s="11"/>
      <c r="EC185" s="11"/>
      <c r="ED185" s="11"/>
      <c r="EE185" s="11"/>
      <c r="EF185" s="11"/>
      <c r="EG185" s="11"/>
      <c r="EH185" s="11"/>
      <c r="EI185" s="11"/>
      <c r="EL185" s="20"/>
      <c r="EM185" s="17" t="str">
        <f t="shared" si="3"/>
        <v>CUMPLE</v>
      </c>
    </row>
    <row r="186" spans="1:143" s="1" customFormat="1" x14ac:dyDescent="0.25">
      <c r="A186" s="12">
        <v>56</v>
      </c>
      <c r="B186" s="38" t="s">
        <v>184</v>
      </c>
      <c r="C186" s="43">
        <v>4</v>
      </c>
      <c r="D186" s="44"/>
      <c r="E186" s="45">
        <f>+D186*C186</f>
        <v>0</v>
      </c>
      <c r="F186" s="45">
        <f>+E186*0.16</f>
        <v>0</v>
      </c>
      <c r="G186" s="45">
        <f>+F186+E186</f>
        <v>0</v>
      </c>
      <c r="EB186" s="11" t="str">
        <f>IF(A186&gt;0.9,"CUMPLE","NO")</f>
        <v>CUMPLE</v>
      </c>
      <c r="EC186" s="11" t="str">
        <f>IF(C186&gt;0.9,"CUMPLE","NO")</f>
        <v>CUMPLE</v>
      </c>
      <c r="ED186" s="11" t="str">
        <f>+IF(EB186=EC186,"CUMPLE")</f>
        <v>CUMPLE</v>
      </c>
      <c r="EE186" s="11" t="b">
        <f>+IF(D186&gt;0.9,"CUMPLE")</f>
        <v>0</v>
      </c>
      <c r="EF186" s="11">
        <v>56</v>
      </c>
      <c r="EG186" s="11" t="str">
        <f>+IF(A186=EF186,"CUMPLE")</f>
        <v>CUMPLE</v>
      </c>
      <c r="EH186" s="11">
        <v>4</v>
      </c>
      <c r="EI186" s="11" t="str">
        <f>+IF(C186=EH186,"CUMPLE")</f>
        <v>CUMPLE</v>
      </c>
      <c r="EL186" s="20" t="s">
        <v>184</v>
      </c>
      <c r="EM186" s="17" t="str">
        <f t="shared" si="3"/>
        <v>CUMPLE</v>
      </c>
    </row>
    <row r="187" spans="1:143" s="1" customFormat="1" ht="28.5" customHeight="1" x14ac:dyDescent="0.25">
      <c r="A187" s="12"/>
      <c r="B187" s="18" t="s">
        <v>185</v>
      </c>
      <c r="C187" s="49"/>
      <c r="D187" s="50"/>
      <c r="E187" s="51"/>
      <c r="F187" s="51"/>
      <c r="G187" s="51"/>
      <c r="EB187" s="11"/>
      <c r="EC187" s="11"/>
      <c r="ED187" s="11"/>
      <c r="EE187" s="11"/>
      <c r="EF187" s="11"/>
      <c r="EG187" s="11"/>
      <c r="EH187" s="11"/>
      <c r="EI187" s="11"/>
      <c r="EL187" s="20" t="s">
        <v>185</v>
      </c>
      <c r="EM187" s="17" t="str">
        <f t="shared" si="3"/>
        <v>CUMPLE</v>
      </c>
    </row>
    <row r="188" spans="1:143" s="1" customFormat="1" x14ac:dyDescent="0.25">
      <c r="A188" s="12">
        <v>57</v>
      </c>
      <c r="B188" s="38" t="s">
        <v>186</v>
      </c>
      <c r="C188" s="43">
        <v>4</v>
      </c>
      <c r="D188" s="44"/>
      <c r="E188" s="45">
        <f>+D188*C188</f>
        <v>0</v>
      </c>
      <c r="F188" s="45">
        <f>+E188*0.16</f>
        <v>0</v>
      </c>
      <c r="G188" s="45">
        <f>+F188+E188</f>
        <v>0</v>
      </c>
      <c r="EB188" s="11" t="str">
        <f>IF(A188&gt;0.9,"CUMPLE","NO")</f>
        <v>CUMPLE</v>
      </c>
      <c r="EC188" s="11" t="str">
        <f>IF(C188&gt;0.9,"CUMPLE","NO")</f>
        <v>CUMPLE</v>
      </c>
      <c r="ED188" s="11" t="str">
        <f>+IF(EB188=EC188,"CUMPLE")</f>
        <v>CUMPLE</v>
      </c>
      <c r="EE188" s="11" t="b">
        <f>+IF(D188&gt;0.9,"CUMPLE")</f>
        <v>0</v>
      </c>
      <c r="EF188" s="11">
        <v>57</v>
      </c>
      <c r="EG188" s="11" t="str">
        <f>+IF(A188=EF188,"CUMPLE")</f>
        <v>CUMPLE</v>
      </c>
      <c r="EH188" s="11">
        <v>4</v>
      </c>
      <c r="EI188" s="11" t="str">
        <f>+IF(C188=EH188,"CUMPLE")</f>
        <v>CUMPLE</v>
      </c>
      <c r="EL188" s="20" t="s">
        <v>186</v>
      </c>
      <c r="EM188" s="17" t="str">
        <f t="shared" si="3"/>
        <v>CUMPLE</v>
      </c>
    </row>
    <row r="189" spans="1:143" s="1" customFormat="1" ht="42.75" customHeight="1" x14ac:dyDescent="0.25">
      <c r="A189" s="12"/>
      <c r="B189" s="40" t="s">
        <v>187</v>
      </c>
      <c r="C189" s="49"/>
      <c r="D189" s="50"/>
      <c r="E189" s="51"/>
      <c r="F189" s="51"/>
      <c r="G189" s="51"/>
      <c r="EB189" s="11"/>
      <c r="EC189" s="11"/>
      <c r="ED189" s="11"/>
      <c r="EE189" s="11"/>
      <c r="EF189" s="11"/>
      <c r="EG189" s="11"/>
      <c r="EH189" s="11"/>
      <c r="EI189" s="11"/>
      <c r="EL189" s="20" t="s">
        <v>187</v>
      </c>
      <c r="EM189" s="17" t="str">
        <f t="shared" si="3"/>
        <v>CUMPLE</v>
      </c>
    </row>
    <row r="190" spans="1:143" s="1" customFormat="1" x14ac:dyDescent="0.25">
      <c r="A190" s="12">
        <v>58</v>
      </c>
      <c r="B190" s="13" t="s">
        <v>188</v>
      </c>
      <c r="C190" s="43">
        <v>1</v>
      </c>
      <c r="D190" s="44"/>
      <c r="E190" s="45">
        <f>+D190*C190</f>
        <v>0</v>
      </c>
      <c r="F190" s="45">
        <f>+E190*0.16</f>
        <v>0</v>
      </c>
      <c r="G190" s="45">
        <f>+F190+E190</f>
        <v>0</v>
      </c>
      <c r="EB190" s="11" t="str">
        <f>IF(A190&gt;0.9,"CUMPLE","NO")</f>
        <v>CUMPLE</v>
      </c>
      <c r="EC190" s="11" t="str">
        <f>IF(C190&gt;0.9,"CUMPLE","NO")</f>
        <v>CUMPLE</v>
      </c>
      <c r="ED190" s="11" t="str">
        <f>+IF(EB190=EC190,"CUMPLE")</f>
        <v>CUMPLE</v>
      </c>
      <c r="EE190" s="11" t="b">
        <f>+IF(D190&gt;0.9,"CUMPLE")</f>
        <v>0</v>
      </c>
      <c r="EF190" s="11">
        <v>58</v>
      </c>
      <c r="EG190" s="11" t="str">
        <f>+IF(A190=EF190,"CUMPLE")</f>
        <v>CUMPLE</v>
      </c>
      <c r="EH190" s="11">
        <v>1</v>
      </c>
      <c r="EI190" s="11" t="str">
        <f>+IF(C190=EH190,"CUMPLE")</f>
        <v>CUMPLE</v>
      </c>
      <c r="EL190" s="20" t="s">
        <v>188</v>
      </c>
      <c r="EM190" s="17" t="str">
        <f t="shared" si="3"/>
        <v>CUMPLE</v>
      </c>
    </row>
    <row r="191" spans="1:143" s="1" customFormat="1" ht="45" x14ac:dyDescent="0.25">
      <c r="A191" s="22"/>
      <c r="B191" s="23" t="s">
        <v>189</v>
      </c>
      <c r="C191" s="65"/>
      <c r="D191" s="66"/>
      <c r="E191" s="54"/>
      <c r="F191" s="54"/>
      <c r="G191" s="54"/>
      <c r="EB191" s="11"/>
      <c r="EC191" s="11"/>
      <c r="ED191" s="11"/>
      <c r="EE191" s="11"/>
      <c r="EF191" s="11"/>
      <c r="EG191" s="11"/>
      <c r="EH191" s="11"/>
      <c r="EI191" s="11"/>
      <c r="EL191" s="20" t="s">
        <v>189</v>
      </c>
      <c r="EM191" s="17" t="str">
        <f t="shared" si="3"/>
        <v>CUMPLE</v>
      </c>
    </row>
    <row r="192" spans="1:143" s="1" customFormat="1" x14ac:dyDescent="0.25">
      <c r="A192" s="32"/>
      <c r="B192" s="33" t="s">
        <v>190</v>
      </c>
      <c r="C192" s="67"/>
      <c r="D192" s="68"/>
      <c r="E192" s="69"/>
      <c r="F192" s="69"/>
      <c r="G192" s="69"/>
      <c r="EB192" s="11"/>
      <c r="EC192" s="11"/>
      <c r="ED192" s="11"/>
      <c r="EE192" s="11"/>
      <c r="EF192" s="11"/>
      <c r="EG192" s="11"/>
      <c r="EH192" s="11"/>
      <c r="EI192" s="11"/>
      <c r="EL192" s="20" t="s">
        <v>190</v>
      </c>
      <c r="EM192" s="17" t="str">
        <f t="shared" si="3"/>
        <v>CUMPLE</v>
      </c>
    </row>
    <row r="193" spans="1:143" s="1" customFormat="1" x14ac:dyDescent="0.25">
      <c r="A193" s="32"/>
      <c r="B193" s="33" t="s">
        <v>191</v>
      </c>
      <c r="C193" s="67"/>
      <c r="D193" s="68"/>
      <c r="E193" s="69"/>
      <c r="F193" s="69"/>
      <c r="G193" s="69"/>
      <c r="EB193" s="11"/>
      <c r="EC193" s="11"/>
      <c r="ED193" s="11"/>
      <c r="EE193" s="11"/>
      <c r="EF193" s="11"/>
      <c r="EG193" s="11"/>
      <c r="EH193" s="11"/>
      <c r="EI193" s="11"/>
      <c r="EL193" s="20" t="s">
        <v>191</v>
      </c>
      <c r="EM193" s="17" t="str">
        <f t="shared" si="3"/>
        <v>CUMPLE</v>
      </c>
    </row>
    <row r="194" spans="1:143" s="1" customFormat="1" x14ac:dyDescent="0.25">
      <c r="A194" s="32"/>
      <c r="B194" s="72" t="s">
        <v>192</v>
      </c>
      <c r="C194" s="67"/>
      <c r="D194" s="68"/>
      <c r="E194" s="69"/>
      <c r="F194" s="69"/>
      <c r="G194" s="69"/>
      <c r="EB194" s="11"/>
      <c r="EC194" s="11"/>
      <c r="ED194" s="11"/>
      <c r="EE194" s="11"/>
      <c r="EF194" s="11"/>
      <c r="EG194" s="11"/>
      <c r="EH194" s="11"/>
      <c r="EI194" s="11"/>
      <c r="EL194" s="20" t="s">
        <v>192</v>
      </c>
      <c r="EM194" s="17" t="str">
        <f t="shared" si="3"/>
        <v>CUMPLE</v>
      </c>
    </row>
    <row r="195" spans="1:143" s="1" customFormat="1" x14ac:dyDescent="0.25">
      <c r="A195" s="32"/>
      <c r="B195" s="83" t="s">
        <v>193</v>
      </c>
      <c r="C195" s="67"/>
      <c r="D195" s="68"/>
      <c r="E195" s="69"/>
      <c r="F195" s="69"/>
      <c r="G195" s="69"/>
      <c r="EB195" s="11"/>
      <c r="EC195" s="11"/>
      <c r="ED195" s="11"/>
      <c r="EE195" s="11"/>
      <c r="EF195" s="11"/>
      <c r="EG195" s="11"/>
      <c r="EH195" s="11"/>
      <c r="EI195" s="11"/>
      <c r="EL195" s="20" t="s">
        <v>193</v>
      </c>
      <c r="EM195" s="17" t="str">
        <f t="shared" si="3"/>
        <v>CUMPLE</v>
      </c>
    </row>
    <row r="196" spans="1:143" s="1" customFormat="1" ht="30" x14ac:dyDescent="0.25">
      <c r="A196" s="32"/>
      <c r="B196" s="83" t="s">
        <v>194</v>
      </c>
      <c r="C196" s="67"/>
      <c r="D196" s="68"/>
      <c r="E196" s="69"/>
      <c r="F196" s="69"/>
      <c r="G196" s="69"/>
      <c r="EB196" s="11"/>
      <c r="EC196" s="11"/>
      <c r="ED196" s="11"/>
      <c r="EE196" s="11"/>
      <c r="EF196" s="11"/>
      <c r="EG196" s="11"/>
      <c r="EH196" s="11"/>
      <c r="EI196" s="11"/>
      <c r="EL196" s="20" t="s">
        <v>194</v>
      </c>
      <c r="EM196" s="17" t="str">
        <f t="shared" si="3"/>
        <v>CUMPLE</v>
      </c>
    </row>
    <row r="197" spans="1:143" s="1" customFormat="1" x14ac:dyDescent="0.25">
      <c r="A197" s="32"/>
      <c r="B197" s="83" t="s">
        <v>195</v>
      </c>
      <c r="C197" s="67"/>
      <c r="D197" s="68"/>
      <c r="E197" s="69"/>
      <c r="F197" s="69"/>
      <c r="G197" s="69"/>
      <c r="EB197" s="11"/>
      <c r="EC197" s="11"/>
      <c r="ED197" s="11"/>
      <c r="EE197" s="11"/>
      <c r="EF197" s="11"/>
      <c r="EG197" s="11"/>
      <c r="EH197" s="11"/>
      <c r="EI197" s="11"/>
      <c r="EL197" s="20" t="s">
        <v>195</v>
      </c>
      <c r="EM197" s="17" t="str">
        <f t="shared" si="3"/>
        <v>CUMPLE</v>
      </c>
    </row>
    <row r="198" spans="1:143" s="1" customFormat="1" x14ac:dyDescent="0.25">
      <c r="A198" s="32"/>
      <c r="B198" s="83" t="s">
        <v>196</v>
      </c>
      <c r="C198" s="67"/>
      <c r="D198" s="68"/>
      <c r="E198" s="69"/>
      <c r="F198" s="69"/>
      <c r="G198" s="69"/>
      <c r="EB198" s="11"/>
      <c r="EC198" s="11"/>
      <c r="ED198" s="11"/>
      <c r="EE198" s="11"/>
      <c r="EF198" s="11"/>
      <c r="EG198" s="11"/>
      <c r="EH198" s="11"/>
      <c r="EI198" s="11"/>
      <c r="EL198" s="20" t="s">
        <v>196</v>
      </c>
      <c r="EM198" s="17" t="str">
        <f t="shared" si="3"/>
        <v>CUMPLE</v>
      </c>
    </row>
    <row r="199" spans="1:143" s="1" customFormat="1" x14ac:dyDescent="0.25">
      <c r="A199" s="32"/>
      <c r="B199" s="83" t="s">
        <v>197</v>
      </c>
      <c r="C199" s="67"/>
      <c r="D199" s="68"/>
      <c r="E199" s="69"/>
      <c r="F199" s="69"/>
      <c r="G199" s="69"/>
      <c r="EB199" s="11"/>
      <c r="EC199" s="11"/>
      <c r="ED199" s="11"/>
      <c r="EE199" s="11"/>
      <c r="EF199" s="11"/>
      <c r="EG199" s="11"/>
      <c r="EH199" s="11"/>
      <c r="EI199" s="11"/>
      <c r="EL199" s="20" t="s">
        <v>197</v>
      </c>
      <c r="EM199" s="17" t="str">
        <f t="shared" si="3"/>
        <v>CUMPLE</v>
      </c>
    </row>
    <row r="200" spans="1:143" s="1" customFormat="1" x14ac:dyDescent="0.25">
      <c r="A200" s="32"/>
      <c r="B200" s="83" t="s">
        <v>198</v>
      </c>
      <c r="C200" s="67"/>
      <c r="D200" s="68"/>
      <c r="E200" s="69"/>
      <c r="F200" s="69"/>
      <c r="G200" s="69"/>
      <c r="EB200" s="11"/>
      <c r="EC200" s="11"/>
      <c r="ED200" s="11"/>
      <c r="EE200" s="11"/>
      <c r="EF200" s="11"/>
      <c r="EG200" s="11"/>
      <c r="EH200" s="11"/>
      <c r="EI200" s="11"/>
      <c r="EL200" s="20" t="s">
        <v>198</v>
      </c>
      <c r="EM200" s="17" t="str">
        <f t="shared" si="3"/>
        <v>CUMPLE</v>
      </c>
    </row>
    <row r="201" spans="1:143" s="1" customFormat="1" x14ac:dyDescent="0.25">
      <c r="A201" s="32"/>
      <c r="B201" s="83" t="s">
        <v>199</v>
      </c>
      <c r="C201" s="67"/>
      <c r="D201" s="68"/>
      <c r="E201" s="69"/>
      <c r="F201" s="69"/>
      <c r="G201" s="69"/>
      <c r="EB201" s="11"/>
      <c r="EC201" s="11"/>
      <c r="ED201" s="11"/>
      <c r="EE201" s="11"/>
      <c r="EF201" s="11"/>
      <c r="EG201" s="11"/>
      <c r="EH201" s="11"/>
      <c r="EI201" s="11"/>
      <c r="EL201" s="20" t="s">
        <v>199</v>
      </c>
      <c r="EM201" s="17" t="str">
        <f t="shared" ref="EM201:EM264" si="4">+IF(EL201=B201,"CUMPLE")</f>
        <v>CUMPLE</v>
      </c>
    </row>
    <row r="202" spans="1:143" s="1" customFormat="1" x14ac:dyDescent="0.25">
      <c r="A202" s="32"/>
      <c r="B202" s="83" t="s">
        <v>200</v>
      </c>
      <c r="C202" s="67"/>
      <c r="D202" s="68"/>
      <c r="E202" s="69"/>
      <c r="F202" s="69"/>
      <c r="G202" s="69"/>
      <c r="EB202" s="11"/>
      <c r="EC202" s="11"/>
      <c r="ED202" s="11"/>
      <c r="EE202" s="11"/>
      <c r="EF202" s="11"/>
      <c r="EG202" s="11"/>
      <c r="EH202" s="11"/>
      <c r="EI202" s="11"/>
      <c r="EL202" s="20" t="s">
        <v>200</v>
      </c>
      <c r="EM202" s="17" t="str">
        <f t="shared" si="4"/>
        <v>CUMPLE</v>
      </c>
    </row>
    <row r="203" spans="1:143" s="1" customFormat="1" x14ac:dyDescent="0.25">
      <c r="A203" s="32"/>
      <c r="B203" s="91" t="s">
        <v>201</v>
      </c>
      <c r="C203" s="67"/>
      <c r="D203" s="68"/>
      <c r="E203" s="69"/>
      <c r="F203" s="69"/>
      <c r="G203" s="69"/>
      <c r="EB203" s="11"/>
      <c r="EC203" s="11"/>
      <c r="ED203" s="11"/>
      <c r="EE203" s="11"/>
      <c r="EF203" s="11"/>
      <c r="EG203" s="11"/>
      <c r="EH203" s="11"/>
      <c r="EI203" s="11"/>
      <c r="EL203" s="20" t="s">
        <v>201</v>
      </c>
      <c r="EM203" s="17" t="str">
        <f t="shared" si="4"/>
        <v>CUMPLE</v>
      </c>
    </row>
    <row r="204" spans="1:143" s="1" customFormat="1" x14ac:dyDescent="0.25">
      <c r="A204" s="32"/>
      <c r="B204" s="91" t="s">
        <v>202</v>
      </c>
      <c r="C204" s="67"/>
      <c r="D204" s="68"/>
      <c r="E204" s="69"/>
      <c r="F204" s="69"/>
      <c r="G204" s="69"/>
      <c r="EB204" s="11"/>
      <c r="EC204" s="11"/>
      <c r="ED204" s="11"/>
      <c r="EE204" s="11"/>
      <c r="EF204" s="11"/>
      <c r="EG204" s="11"/>
      <c r="EH204" s="11"/>
      <c r="EI204" s="11"/>
      <c r="EL204" s="20" t="s">
        <v>202</v>
      </c>
      <c r="EM204" s="17" t="str">
        <f t="shared" si="4"/>
        <v>CUMPLE</v>
      </c>
    </row>
    <row r="205" spans="1:143" s="1" customFormat="1" x14ac:dyDescent="0.25">
      <c r="A205" s="32"/>
      <c r="B205" s="91" t="s">
        <v>203</v>
      </c>
      <c r="C205" s="67"/>
      <c r="D205" s="68"/>
      <c r="E205" s="69"/>
      <c r="F205" s="69"/>
      <c r="G205" s="69"/>
      <c r="EB205" s="11"/>
      <c r="EC205" s="11"/>
      <c r="ED205" s="11"/>
      <c r="EE205" s="11"/>
      <c r="EF205" s="11"/>
      <c r="EG205" s="11"/>
      <c r="EH205" s="11"/>
      <c r="EI205" s="11"/>
      <c r="EL205" s="20" t="s">
        <v>203</v>
      </c>
      <c r="EM205" s="17" t="str">
        <f t="shared" si="4"/>
        <v>CUMPLE</v>
      </c>
    </row>
    <row r="206" spans="1:143" s="1" customFormat="1" x14ac:dyDescent="0.25">
      <c r="A206" s="32"/>
      <c r="B206" s="91" t="s">
        <v>204</v>
      </c>
      <c r="C206" s="67"/>
      <c r="D206" s="68"/>
      <c r="E206" s="69"/>
      <c r="F206" s="69"/>
      <c r="G206" s="69"/>
      <c r="EB206" s="11"/>
      <c r="EC206" s="11"/>
      <c r="ED206" s="11"/>
      <c r="EE206" s="11"/>
      <c r="EF206" s="11"/>
      <c r="EG206" s="11"/>
      <c r="EH206" s="11"/>
      <c r="EI206" s="11"/>
      <c r="EL206" s="20" t="s">
        <v>204</v>
      </c>
      <c r="EM206" s="17" t="str">
        <f t="shared" si="4"/>
        <v>CUMPLE</v>
      </c>
    </row>
    <row r="207" spans="1:143" s="1" customFormat="1" x14ac:dyDescent="0.25">
      <c r="A207" s="27"/>
      <c r="B207" s="92" t="s">
        <v>205</v>
      </c>
      <c r="C207" s="70"/>
      <c r="D207" s="71"/>
      <c r="E207" s="57"/>
      <c r="F207" s="57"/>
      <c r="G207" s="57"/>
      <c r="EB207" s="11"/>
      <c r="EC207" s="11"/>
      <c r="ED207" s="11"/>
      <c r="EE207" s="11"/>
      <c r="EF207" s="11"/>
      <c r="EG207" s="11"/>
      <c r="EH207" s="11"/>
      <c r="EI207" s="11"/>
      <c r="EL207" s="20" t="s">
        <v>205</v>
      </c>
      <c r="EM207" s="17" t="str">
        <f t="shared" si="4"/>
        <v>CUMPLE</v>
      </c>
    </row>
    <row r="208" spans="1:143" s="1" customFormat="1" x14ac:dyDescent="0.25">
      <c r="A208" s="297" t="s">
        <v>206</v>
      </c>
      <c r="B208" s="298"/>
      <c r="C208" s="298"/>
      <c r="D208" s="298"/>
      <c r="E208" s="298"/>
      <c r="F208" s="298"/>
      <c r="G208" s="299"/>
      <c r="EB208" s="11"/>
      <c r="EC208" s="11"/>
      <c r="ED208" s="11"/>
      <c r="EE208" s="11"/>
      <c r="EF208" s="11"/>
      <c r="EG208" s="11"/>
      <c r="EH208" s="11"/>
      <c r="EI208" s="11"/>
      <c r="EL208" s="20"/>
      <c r="EM208" s="17" t="str">
        <f t="shared" si="4"/>
        <v>CUMPLE</v>
      </c>
    </row>
    <row r="209" spans="1:143" s="1" customFormat="1" x14ac:dyDescent="0.25">
      <c r="A209" s="12">
        <v>1</v>
      </c>
      <c r="B209" s="18" t="s">
        <v>207</v>
      </c>
      <c r="C209" s="93">
        <v>1</v>
      </c>
      <c r="D209" s="94"/>
      <c r="E209" s="95">
        <f t="shared" ref="E209:E257" si="5">+D209*C209</f>
        <v>0</v>
      </c>
      <c r="F209" s="95">
        <f t="shared" ref="F209:F257" si="6">+E209*0.16</f>
        <v>0</v>
      </c>
      <c r="G209" s="95">
        <f t="shared" ref="G209:G257" si="7">+F209+E209</f>
        <v>0</v>
      </c>
      <c r="EB209" s="11" t="str">
        <f t="shared" ref="EB209:EB254" si="8">IF(A209&gt;0.9,"CUMPLE","NO")</f>
        <v>CUMPLE</v>
      </c>
      <c r="EC209" s="11" t="str">
        <f t="shared" ref="EC209:EC254" si="9">IF(C209&gt;0.9,"CUMPLE","NO")</f>
        <v>CUMPLE</v>
      </c>
      <c r="ED209" s="11" t="str">
        <f t="shared" ref="ED209:ED257" si="10">+IF(EB209=EC209,"CUMPLE")</f>
        <v>CUMPLE</v>
      </c>
      <c r="EE209" s="11" t="b">
        <f t="shared" ref="EE209:EE254" si="11">+IF(D209&gt;0.9,"CUMPLE")</f>
        <v>0</v>
      </c>
      <c r="EF209" s="11">
        <v>1</v>
      </c>
      <c r="EG209" s="11" t="str">
        <f t="shared" ref="EG209:EG254" si="12">+IF(A209=EF209,"CUMPLE")</f>
        <v>CUMPLE</v>
      </c>
      <c r="EH209" s="11">
        <v>1</v>
      </c>
      <c r="EI209" s="11" t="str">
        <f t="shared" ref="EI209:EI271" si="13">+IF(C209=EH209,"CUMPLE")</f>
        <v>CUMPLE</v>
      </c>
      <c r="EL209" s="20" t="s">
        <v>207</v>
      </c>
      <c r="EM209" s="17" t="str">
        <f t="shared" si="4"/>
        <v>CUMPLE</v>
      </c>
    </row>
    <row r="210" spans="1:143" s="1" customFormat="1" x14ac:dyDescent="0.25">
      <c r="A210" s="12">
        <f>A209+1</f>
        <v>2</v>
      </c>
      <c r="B210" s="18" t="s">
        <v>208</v>
      </c>
      <c r="C210" s="93">
        <v>4</v>
      </c>
      <c r="D210" s="94"/>
      <c r="E210" s="95">
        <f t="shared" si="5"/>
        <v>0</v>
      </c>
      <c r="F210" s="95">
        <f t="shared" si="6"/>
        <v>0</v>
      </c>
      <c r="G210" s="95">
        <f t="shared" si="7"/>
        <v>0</v>
      </c>
      <c r="EB210" s="11" t="str">
        <f t="shared" si="8"/>
        <v>CUMPLE</v>
      </c>
      <c r="EC210" s="11" t="str">
        <f t="shared" si="9"/>
        <v>CUMPLE</v>
      </c>
      <c r="ED210" s="11" t="str">
        <f t="shared" si="10"/>
        <v>CUMPLE</v>
      </c>
      <c r="EE210" s="11" t="b">
        <f t="shared" si="11"/>
        <v>0</v>
      </c>
      <c r="EF210" s="11">
        <v>2</v>
      </c>
      <c r="EG210" s="11" t="str">
        <f t="shared" si="12"/>
        <v>CUMPLE</v>
      </c>
      <c r="EH210" s="11">
        <v>4</v>
      </c>
      <c r="EI210" s="11" t="str">
        <f t="shared" si="13"/>
        <v>CUMPLE</v>
      </c>
      <c r="EL210" s="20" t="s">
        <v>208</v>
      </c>
      <c r="EM210" s="17" t="str">
        <f t="shared" si="4"/>
        <v>CUMPLE</v>
      </c>
    </row>
    <row r="211" spans="1:143" s="1" customFormat="1" x14ac:dyDescent="0.25">
      <c r="A211" s="12">
        <f t="shared" ref="A211:A254" si="14">A210+1</f>
        <v>3</v>
      </c>
      <c r="B211" s="18" t="s">
        <v>209</v>
      </c>
      <c r="C211" s="93">
        <v>4</v>
      </c>
      <c r="D211" s="94"/>
      <c r="E211" s="95">
        <f t="shared" si="5"/>
        <v>0</v>
      </c>
      <c r="F211" s="95">
        <f t="shared" si="6"/>
        <v>0</v>
      </c>
      <c r="G211" s="95">
        <f t="shared" si="7"/>
        <v>0</v>
      </c>
      <c r="EB211" s="11" t="str">
        <f t="shared" si="8"/>
        <v>CUMPLE</v>
      </c>
      <c r="EC211" s="11" t="str">
        <f t="shared" si="9"/>
        <v>CUMPLE</v>
      </c>
      <c r="ED211" s="11" t="str">
        <f t="shared" si="10"/>
        <v>CUMPLE</v>
      </c>
      <c r="EE211" s="11" t="b">
        <f t="shared" si="11"/>
        <v>0</v>
      </c>
      <c r="EF211" s="11">
        <v>3</v>
      </c>
      <c r="EG211" s="11" t="str">
        <f t="shared" si="12"/>
        <v>CUMPLE</v>
      </c>
      <c r="EH211" s="11">
        <v>4</v>
      </c>
      <c r="EI211" s="11" t="str">
        <f t="shared" si="13"/>
        <v>CUMPLE</v>
      </c>
      <c r="EL211" s="20" t="s">
        <v>209</v>
      </c>
      <c r="EM211" s="17" t="str">
        <f t="shared" si="4"/>
        <v>CUMPLE</v>
      </c>
    </row>
    <row r="212" spans="1:143" s="1" customFormat="1" x14ac:dyDescent="0.25">
      <c r="A212" s="12">
        <f t="shared" si="14"/>
        <v>4</v>
      </c>
      <c r="B212" s="18" t="s">
        <v>210</v>
      </c>
      <c r="C212" s="93">
        <v>4</v>
      </c>
      <c r="D212" s="94"/>
      <c r="E212" s="95">
        <f t="shared" si="5"/>
        <v>0</v>
      </c>
      <c r="F212" s="95">
        <f t="shared" si="6"/>
        <v>0</v>
      </c>
      <c r="G212" s="95">
        <f t="shared" si="7"/>
        <v>0</v>
      </c>
      <c r="EB212" s="11" t="str">
        <f t="shared" si="8"/>
        <v>CUMPLE</v>
      </c>
      <c r="EC212" s="11" t="str">
        <f t="shared" si="9"/>
        <v>CUMPLE</v>
      </c>
      <c r="ED212" s="11" t="str">
        <f t="shared" si="10"/>
        <v>CUMPLE</v>
      </c>
      <c r="EE212" s="11" t="b">
        <f t="shared" si="11"/>
        <v>0</v>
      </c>
      <c r="EF212" s="11">
        <v>4</v>
      </c>
      <c r="EG212" s="11" t="str">
        <f t="shared" si="12"/>
        <v>CUMPLE</v>
      </c>
      <c r="EH212" s="11">
        <v>4</v>
      </c>
      <c r="EI212" s="11" t="str">
        <f t="shared" si="13"/>
        <v>CUMPLE</v>
      </c>
      <c r="EL212" s="20" t="s">
        <v>210</v>
      </c>
      <c r="EM212" s="17" t="str">
        <f t="shared" si="4"/>
        <v>CUMPLE</v>
      </c>
    </row>
    <row r="213" spans="1:143" s="1" customFormat="1" x14ac:dyDescent="0.25">
      <c r="A213" s="12">
        <f t="shared" si="14"/>
        <v>5</v>
      </c>
      <c r="B213" s="18" t="s">
        <v>211</v>
      </c>
      <c r="C213" s="93">
        <v>10</v>
      </c>
      <c r="D213" s="94"/>
      <c r="E213" s="95">
        <f t="shared" si="5"/>
        <v>0</v>
      </c>
      <c r="F213" s="95">
        <f t="shared" si="6"/>
        <v>0</v>
      </c>
      <c r="G213" s="95">
        <f t="shared" si="7"/>
        <v>0</v>
      </c>
      <c r="EB213" s="11" t="str">
        <f t="shared" si="8"/>
        <v>CUMPLE</v>
      </c>
      <c r="EC213" s="11" t="str">
        <f t="shared" si="9"/>
        <v>CUMPLE</v>
      </c>
      <c r="ED213" s="11" t="str">
        <f t="shared" si="10"/>
        <v>CUMPLE</v>
      </c>
      <c r="EE213" s="11" t="b">
        <f t="shared" si="11"/>
        <v>0</v>
      </c>
      <c r="EF213" s="11">
        <v>5</v>
      </c>
      <c r="EG213" s="11" t="str">
        <f t="shared" si="12"/>
        <v>CUMPLE</v>
      </c>
      <c r="EH213" s="11">
        <v>10</v>
      </c>
      <c r="EI213" s="11" t="str">
        <f t="shared" si="13"/>
        <v>CUMPLE</v>
      </c>
      <c r="EL213" s="20" t="s">
        <v>211</v>
      </c>
      <c r="EM213" s="17" t="str">
        <f t="shared" si="4"/>
        <v>CUMPLE</v>
      </c>
    </row>
    <row r="214" spans="1:143" s="1" customFormat="1" x14ac:dyDescent="0.25">
      <c r="A214" s="12">
        <f t="shared" si="14"/>
        <v>6</v>
      </c>
      <c r="B214" s="18" t="s">
        <v>212</v>
      </c>
      <c r="C214" s="93">
        <v>10</v>
      </c>
      <c r="D214" s="94"/>
      <c r="E214" s="95">
        <f t="shared" si="5"/>
        <v>0</v>
      </c>
      <c r="F214" s="95">
        <f t="shared" si="6"/>
        <v>0</v>
      </c>
      <c r="G214" s="95">
        <f t="shared" si="7"/>
        <v>0</v>
      </c>
      <c r="EB214" s="11" t="str">
        <f t="shared" si="8"/>
        <v>CUMPLE</v>
      </c>
      <c r="EC214" s="11" t="str">
        <f t="shared" si="9"/>
        <v>CUMPLE</v>
      </c>
      <c r="ED214" s="11" t="str">
        <f t="shared" si="10"/>
        <v>CUMPLE</v>
      </c>
      <c r="EE214" s="11" t="b">
        <f t="shared" si="11"/>
        <v>0</v>
      </c>
      <c r="EF214" s="11">
        <v>6</v>
      </c>
      <c r="EG214" s="11" t="str">
        <f t="shared" si="12"/>
        <v>CUMPLE</v>
      </c>
      <c r="EH214" s="11">
        <v>10</v>
      </c>
      <c r="EI214" s="11" t="str">
        <f t="shared" si="13"/>
        <v>CUMPLE</v>
      </c>
      <c r="EL214" s="20" t="s">
        <v>212</v>
      </c>
      <c r="EM214" s="17" t="str">
        <f t="shared" si="4"/>
        <v>CUMPLE</v>
      </c>
    </row>
    <row r="215" spans="1:143" s="1" customFormat="1" x14ac:dyDescent="0.25">
      <c r="A215" s="12">
        <f t="shared" si="14"/>
        <v>7</v>
      </c>
      <c r="B215" s="18" t="s">
        <v>213</v>
      </c>
      <c r="C215" s="93">
        <v>10</v>
      </c>
      <c r="D215" s="94"/>
      <c r="E215" s="95">
        <f t="shared" si="5"/>
        <v>0</v>
      </c>
      <c r="F215" s="95">
        <f t="shared" si="6"/>
        <v>0</v>
      </c>
      <c r="G215" s="95">
        <f t="shared" si="7"/>
        <v>0</v>
      </c>
      <c r="EB215" s="11" t="str">
        <f t="shared" si="8"/>
        <v>CUMPLE</v>
      </c>
      <c r="EC215" s="11" t="str">
        <f t="shared" si="9"/>
        <v>CUMPLE</v>
      </c>
      <c r="ED215" s="11" t="str">
        <f t="shared" si="10"/>
        <v>CUMPLE</v>
      </c>
      <c r="EE215" s="11" t="b">
        <f t="shared" si="11"/>
        <v>0</v>
      </c>
      <c r="EF215" s="11">
        <v>7</v>
      </c>
      <c r="EG215" s="11" t="str">
        <f t="shared" si="12"/>
        <v>CUMPLE</v>
      </c>
      <c r="EH215" s="11">
        <v>10</v>
      </c>
      <c r="EI215" s="11" t="str">
        <f t="shared" si="13"/>
        <v>CUMPLE</v>
      </c>
      <c r="EL215" s="20" t="s">
        <v>213</v>
      </c>
      <c r="EM215" s="17" t="str">
        <f t="shared" si="4"/>
        <v>CUMPLE</v>
      </c>
    </row>
    <row r="216" spans="1:143" s="1" customFormat="1" x14ac:dyDescent="0.25">
      <c r="A216" s="12">
        <f t="shared" si="14"/>
        <v>8</v>
      </c>
      <c r="B216" s="18" t="s">
        <v>214</v>
      </c>
      <c r="C216" s="93">
        <v>1</v>
      </c>
      <c r="D216" s="94"/>
      <c r="E216" s="95">
        <f t="shared" si="5"/>
        <v>0</v>
      </c>
      <c r="F216" s="95">
        <f t="shared" si="6"/>
        <v>0</v>
      </c>
      <c r="G216" s="95">
        <f t="shared" si="7"/>
        <v>0</v>
      </c>
      <c r="EB216" s="11" t="str">
        <f t="shared" si="8"/>
        <v>CUMPLE</v>
      </c>
      <c r="EC216" s="11" t="str">
        <f t="shared" si="9"/>
        <v>CUMPLE</v>
      </c>
      <c r="ED216" s="11" t="str">
        <f t="shared" si="10"/>
        <v>CUMPLE</v>
      </c>
      <c r="EE216" s="11" t="b">
        <f t="shared" si="11"/>
        <v>0</v>
      </c>
      <c r="EF216" s="11">
        <v>8</v>
      </c>
      <c r="EG216" s="11" t="str">
        <f t="shared" si="12"/>
        <v>CUMPLE</v>
      </c>
      <c r="EH216" s="11">
        <v>1</v>
      </c>
      <c r="EI216" s="11" t="str">
        <f t="shared" si="13"/>
        <v>CUMPLE</v>
      </c>
      <c r="EL216" s="20" t="s">
        <v>214</v>
      </c>
      <c r="EM216" s="17" t="str">
        <f t="shared" si="4"/>
        <v>CUMPLE</v>
      </c>
    </row>
    <row r="217" spans="1:143" s="1" customFormat="1" x14ac:dyDescent="0.25">
      <c r="A217" s="12">
        <f t="shared" si="14"/>
        <v>9</v>
      </c>
      <c r="B217" s="18" t="s">
        <v>215</v>
      </c>
      <c r="C217" s="93">
        <v>10</v>
      </c>
      <c r="D217" s="94"/>
      <c r="E217" s="95">
        <f t="shared" si="5"/>
        <v>0</v>
      </c>
      <c r="F217" s="95">
        <f t="shared" si="6"/>
        <v>0</v>
      </c>
      <c r="G217" s="95">
        <f t="shared" si="7"/>
        <v>0</v>
      </c>
      <c r="EB217" s="11" t="str">
        <f t="shared" si="8"/>
        <v>CUMPLE</v>
      </c>
      <c r="EC217" s="11" t="str">
        <f t="shared" si="9"/>
        <v>CUMPLE</v>
      </c>
      <c r="ED217" s="11" t="str">
        <f t="shared" si="10"/>
        <v>CUMPLE</v>
      </c>
      <c r="EE217" s="11" t="b">
        <f t="shared" si="11"/>
        <v>0</v>
      </c>
      <c r="EF217" s="11">
        <v>9</v>
      </c>
      <c r="EG217" s="11" t="str">
        <f t="shared" si="12"/>
        <v>CUMPLE</v>
      </c>
      <c r="EH217" s="11">
        <v>10</v>
      </c>
      <c r="EI217" s="11" t="str">
        <f t="shared" si="13"/>
        <v>CUMPLE</v>
      </c>
      <c r="EL217" s="20" t="s">
        <v>215</v>
      </c>
      <c r="EM217" s="17" t="str">
        <f t="shared" si="4"/>
        <v>CUMPLE</v>
      </c>
    </row>
    <row r="218" spans="1:143" s="1" customFormat="1" x14ac:dyDescent="0.25">
      <c r="A218" s="12">
        <f t="shared" si="14"/>
        <v>10</v>
      </c>
      <c r="B218" s="18" t="s">
        <v>216</v>
      </c>
      <c r="C218" s="93">
        <v>1</v>
      </c>
      <c r="D218" s="94"/>
      <c r="E218" s="95">
        <f t="shared" si="5"/>
        <v>0</v>
      </c>
      <c r="F218" s="95">
        <f t="shared" si="6"/>
        <v>0</v>
      </c>
      <c r="G218" s="95">
        <f t="shared" si="7"/>
        <v>0</v>
      </c>
      <c r="EB218" s="11" t="str">
        <f t="shared" si="8"/>
        <v>CUMPLE</v>
      </c>
      <c r="EC218" s="11" t="str">
        <f t="shared" si="9"/>
        <v>CUMPLE</v>
      </c>
      <c r="ED218" s="11" t="str">
        <f t="shared" si="10"/>
        <v>CUMPLE</v>
      </c>
      <c r="EE218" s="11" t="b">
        <f t="shared" si="11"/>
        <v>0</v>
      </c>
      <c r="EF218" s="11">
        <v>10</v>
      </c>
      <c r="EG218" s="11" t="str">
        <f t="shared" si="12"/>
        <v>CUMPLE</v>
      </c>
      <c r="EH218" s="11">
        <v>1</v>
      </c>
      <c r="EI218" s="11" t="str">
        <f t="shared" si="13"/>
        <v>CUMPLE</v>
      </c>
      <c r="EL218" s="20" t="s">
        <v>216</v>
      </c>
      <c r="EM218" s="17" t="str">
        <f t="shared" si="4"/>
        <v>CUMPLE</v>
      </c>
    </row>
    <row r="219" spans="1:143" s="1" customFormat="1" x14ac:dyDescent="0.25">
      <c r="A219" s="12">
        <f t="shared" si="14"/>
        <v>11</v>
      </c>
      <c r="B219" s="18" t="s">
        <v>217</v>
      </c>
      <c r="C219" s="93">
        <v>1</v>
      </c>
      <c r="D219" s="94"/>
      <c r="E219" s="95">
        <f t="shared" si="5"/>
        <v>0</v>
      </c>
      <c r="F219" s="95">
        <f t="shared" si="6"/>
        <v>0</v>
      </c>
      <c r="G219" s="95">
        <f t="shared" si="7"/>
        <v>0</v>
      </c>
      <c r="EB219" s="11" t="str">
        <f t="shared" si="8"/>
        <v>CUMPLE</v>
      </c>
      <c r="EC219" s="11" t="str">
        <f t="shared" si="9"/>
        <v>CUMPLE</v>
      </c>
      <c r="ED219" s="11" t="str">
        <f t="shared" si="10"/>
        <v>CUMPLE</v>
      </c>
      <c r="EE219" s="11" t="b">
        <f t="shared" si="11"/>
        <v>0</v>
      </c>
      <c r="EF219" s="11">
        <v>11</v>
      </c>
      <c r="EG219" s="11" t="str">
        <f t="shared" si="12"/>
        <v>CUMPLE</v>
      </c>
      <c r="EH219" s="11">
        <v>1</v>
      </c>
      <c r="EI219" s="11" t="str">
        <f t="shared" si="13"/>
        <v>CUMPLE</v>
      </c>
      <c r="EL219" s="20" t="s">
        <v>217</v>
      </c>
      <c r="EM219" s="17" t="str">
        <f t="shared" si="4"/>
        <v>CUMPLE</v>
      </c>
    </row>
    <row r="220" spans="1:143" s="1" customFormat="1" x14ac:dyDescent="0.25">
      <c r="A220" s="12">
        <f t="shared" si="14"/>
        <v>12</v>
      </c>
      <c r="B220" s="18" t="s">
        <v>218</v>
      </c>
      <c r="C220" s="93">
        <v>1</v>
      </c>
      <c r="D220" s="94"/>
      <c r="E220" s="95">
        <f t="shared" si="5"/>
        <v>0</v>
      </c>
      <c r="F220" s="95">
        <f t="shared" si="6"/>
        <v>0</v>
      </c>
      <c r="G220" s="95">
        <f t="shared" si="7"/>
        <v>0</v>
      </c>
      <c r="EB220" s="11" t="str">
        <f t="shared" si="8"/>
        <v>CUMPLE</v>
      </c>
      <c r="EC220" s="11" t="str">
        <f t="shared" si="9"/>
        <v>CUMPLE</v>
      </c>
      <c r="ED220" s="11" t="str">
        <f t="shared" si="10"/>
        <v>CUMPLE</v>
      </c>
      <c r="EE220" s="11" t="b">
        <f t="shared" si="11"/>
        <v>0</v>
      </c>
      <c r="EF220" s="11">
        <v>12</v>
      </c>
      <c r="EG220" s="11" t="str">
        <f t="shared" si="12"/>
        <v>CUMPLE</v>
      </c>
      <c r="EH220" s="11">
        <v>1</v>
      </c>
      <c r="EI220" s="11" t="str">
        <f t="shared" si="13"/>
        <v>CUMPLE</v>
      </c>
      <c r="EL220" s="20" t="s">
        <v>218</v>
      </c>
      <c r="EM220" s="17" t="str">
        <f t="shared" si="4"/>
        <v>CUMPLE</v>
      </c>
    </row>
    <row r="221" spans="1:143" s="1" customFormat="1" x14ac:dyDescent="0.25">
      <c r="A221" s="12">
        <f t="shared" si="14"/>
        <v>13</v>
      </c>
      <c r="B221" s="18" t="s">
        <v>219</v>
      </c>
      <c r="C221" s="93">
        <v>4</v>
      </c>
      <c r="D221" s="94"/>
      <c r="E221" s="95">
        <f t="shared" si="5"/>
        <v>0</v>
      </c>
      <c r="F221" s="95">
        <f t="shared" si="6"/>
        <v>0</v>
      </c>
      <c r="G221" s="95">
        <f t="shared" si="7"/>
        <v>0</v>
      </c>
      <c r="EB221" s="11" t="str">
        <f t="shared" si="8"/>
        <v>CUMPLE</v>
      </c>
      <c r="EC221" s="11" t="str">
        <f t="shared" si="9"/>
        <v>CUMPLE</v>
      </c>
      <c r="ED221" s="11" t="str">
        <f t="shared" si="10"/>
        <v>CUMPLE</v>
      </c>
      <c r="EE221" s="11" t="b">
        <f t="shared" si="11"/>
        <v>0</v>
      </c>
      <c r="EF221" s="11">
        <v>13</v>
      </c>
      <c r="EG221" s="11" t="str">
        <f t="shared" si="12"/>
        <v>CUMPLE</v>
      </c>
      <c r="EH221" s="11">
        <v>4</v>
      </c>
      <c r="EI221" s="11" t="str">
        <f t="shared" si="13"/>
        <v>CUMPLE</v>
      </c>
      <c r="EL221" s="20" t="s">
        <v>219</v>
      </c>
      <c r="EM221" s="17" t="str">
        <f t="shared" si="4"/>
        <v>CUMPLE</v>
      </c>
    </row>
    <row r="222" spans="1:143" s="1" customFormat="1" x14ac:dyDescent="0.25">
      <c r="A222" s="12">
        <f t="shared" si="14"/>
        <v>14</v>
      </c>
      <c r="B222" s="18" t="s">
        <v>220</v>
      </c>
      <c r="C222" s="93">
        <v>2</v>
      </c>
      <c r="D222" s="94"/>
      <c r="E222" s="95">
        <f t="shared" si="5"/>
        <v>0</v>
      </c>
      <c r="F222" s="95">
        <f t="shared" si="6"/>
        <v>0</v>
      </c>
      <c r="G222" s="95">
        <f t="shared" si="7"/>
        <v>0</v>
      </c>
      <c r="EB222" s="11" t="str">
        <f t="shared" si="8"/>
        <v>CUMPLE</v>
      </c>
      <c r="EC222" s="11" t="str">
        <f t="shared" si="9"/>
        <v>CUMPLE</v>
      </c>
      <c r="ED222" s="11" t="str">
        <f t="shared" si="10"/>
        <v>CUMPLE</v>
      </c>
      <c r="EE222" s="11" t="b">
        <f t="shared" si="11"/>
        <v>0</v>
      </c>
      <c r="EF222" s="11">
        <v>14</v>
      </c>
      <c r="EG222" s="11" t="str">
        <f t="shared" si="12"/>
        <v>CUMPLE</v>
      </c>
      <c r="EH222" s="11">
        <v>2</v>
      </c>
      <c r="EI222" s="11" t="str">
        <f t="shared" si="13"/>
        <v>CUMPLE</v>
      </c>
      <c r="EL222" s="20" t="s">
        <v>220</v>
      </c>
      <c r="EM222" s="17" t="str">
        <f t="shared" si="4"/>
        <v>CUMPLE</v>
      </c>
    </row>
    <row r="223" spans="1:143" s="1" customFormat="1" x14ac:dyDescent="0.25">
      <c r="A223" s="12">
        <f t="shared" si="14"/>
        <v>15</v>
      </c>
      <c r="B223" s="18" t="s">
        <v>221</v>
      </c>
      <c r="C223" s="93">
        <v>2</v>
      </c>
      <c r="D223" s="94"/>
      <c r="E223" s="95">
        <f t="shared" si="5"/>
        <v>0</v>
      </c>
      <c r="F223" s="95">
        <f t="shared" si="6"/>
        <v>0</v>
      </c>
      <c r="G223" s="95">
        <f t="shared" si="7"/>
        <v>0</v>
      </c>
      <c r="EB223" s="11" t="str">
        <f t="shared" si="8"/>
        <v>CUMPLE</v>
      </c>
      <c r="EC223" s="11" t="str">
        <f t="shared" si="9"/>
        <v>CUMPLE</v>
      </c>
      <c r="ED223" s="11" t="str">
        <f t="shared" si="10"/>
        <v>CUMPLE</v>
      </c>
      <c r="EE223" s="11" t="b">
        <f t="shared" si="11"/>
        <v>0</v>
      </c>
      <c r="EF223" s="11">
        <v>15</v>
      </c>
      <c r="EG223" s="11" t="str">
        <f t="shared" si="12"/>
        <v>CUMPLE</v>
      </c>
      <c r="EH223" s="11">
        <v>2</v>
      </c>
      <c r="EI223" s="11" t="str">
        <f t="shared" si="13"/>
        <v>CUMPLE</v>
      </c>
      <c r="EL223" s="20" t="s">
        <v>221</v>
      </c>
      <c r="EM223" s="17" t="str">
        <f t="shared" si="4"/>
        <v>CUMPLE</v>
      </c>
    </row>
    <row r="224" spans="1:143" s="1" customFormat="1" x14ac:dyDescent="0.25">
      <c r="A224" s="12">
        <f t="shared" si="14"/>
        <v>16</v>
      </c>
      <c r="B224" s="18" t="s">
        <v>222</v>
      </c>
      <c r="C224" s="93">
        <v>2</v>
      </c>
      <c r="D224" s="94"/>
      <c r="E224" s="95">
        <f t="shared" si="5"/>
        <v>0</v>
      </c>
      <c r="F224" s="95">
        <f t="shared" si="6"/>
        <v>0</v>
      </c>
      <c r="G224" s="95">
        <f t="shared" si="7"/>
        <v>0</v>
      </c>
      <c r="EB224" s="11" t="str">
        <f t="shared" si="8"/>
        <v>CUMPLE</v>
      </c>
      <c r="EC224" s="11" t="str">
        <f t="shared" si="9"/>
        <v>CUMPLE</v>
      </c>
      <c r="ED224" s="11" t="str">
        <f t="shared" si="10"/>
        <v>CUMPLE</v>
      </c>
      <c r="EE224" s="11" t="b">
        <f t="shared" si="11"/>
        <v>0</v>
      </c>
      <c r="EF224" s="11">
        <v>16</v>
      </c>
      <c r="EG224" s="11" t="str">
        <f t="shared" si="12"/>
        <v>CUMPLE</v>
      </c>
      <c r="EH224" s="11">
        <v>2</v>
      </c>
      <c r="EI224" s="11" t="str">
        <f t="shared" si="13"/>
        <v>CUMPLE</v>
      </c>
      <c r="EL224" s="20" t="s">
        <v>222</v>
      </c>
      <c r="EM224" s="17" t="str">
        <f t="shared" si="4"/>
        <v>CUMPLE</v>
      </c>
    </row>
    <row r="225" spans="1:143" s="1" customFormat="1" x14ac:dyDescent="0.25">
      <c r="A225" s="12">
        <f t="shared" si="14"/>
        <v>17</v>
      </c>
      <c r="B225" s="18" t="s">
        <v>223</v>
      </c>
      <c r="C225" s="93">
        <v>2</v>
      </c>
      <c r="D225" s="94"/>
      <c r="E225" s="95">
        <f t="shared" si="5"/>
        <v>0</v>
      </c>
      <c r="F225" s="95">
        <f t="shared" si="6"/>
        <v>0</v>
      </c>
      <c r="G225" s="95">
        <f t="shared" si="7"/>
        <v>0</v>
      </c>
      <c r="EB225" s="11" t="str">
        <f t="shared" si="8"/>
        <v>CUMPLE</v>
      </c>
      <c r="EC225" s="11" t="str">
        <f t="shared" si="9"/>
        <v>CUMPLE</v>
      </c>
      <c r="ED225" s="11" t="str">
        <f t="shared" si="10"/>
        <v>CUMPLE</v>
      </c>
      <c r="EE225" s="11" t="b">
        <f t="shared" si="11"/>
        <v>0</v>
      </c>
      <c r="EF225" s="11">
        <v>17</v>
      </c>
      <c r="EG225" s="11" t="str">
        <f t="shared" si="12"/>
        <v>CUMPLE</v>
      </c>
      <c r="EH225" s="11">
        <v>2</v>
      </c>
      <c r="EI225" s="11" t="str">
        <f t="shared" si="13"/>
        <v>CUMPLE</v>
      </c>
      <c r="EL225" s="20" t="s">
        <v>223</v>
      </c>
      <c r="EM225" s="17" t="str">
        <f t="shared" si="4"/>
        <v>CUMPLE</v>
      </c>
    </row>
    <row r="226" spans="1:143" s="1" customFormat="1" x14ac:dyDescent="0.25">
      <c r="A226" s="12">
        <f t="shared" si="14"/>
        <v>18</v>
      </c>
      <c r="B226" s="18" t="s">
        <v>224</v>
      </c>
      <c r="C226" s="93">
        <v>2</v>
      </c>
      <c r="D226" s="94"/>
      <c r="E226" s="95">
        <f t="shared" si="5"/>
        <v>0</v>
      </c>
      <c r="F226" s="95">
        <f t="shared" si="6"/>
        <v>0</v>
      </c>
      <c r="G226" s="95">
        <f t="shared" si="7"/>
        <v>0</v>
      </c>
      <c r="EB226" s="11" t="str">
        <f t="shared" si="8"/>
        <v>CUMPLE</v>
      </c>
      <c r="EC226" s="11" t="str">
        <f t="shared" si="9"/>
        <v>CUMPLE</v>
      </c>
      <c r="ED226" s="11" t="str">
        <f t="shared" si="10"/>
        <v>CUMPLE</v>
      </c>
      <c r="EE226" s="11" t="b">
        <f t="shared" si="11"/>
        <v>0</v>
      </c>
      <c r="EF226" s="11">
        <v>18</v>
      </c>
      <c r="EG226" s="11" t="str">
        <f t="shared" si="12"/>
        <v>CUMPLE</v>
      </c>
      <c r="EH226" s="11">
        <v>2</v>
      </c>
      <c r="EI226" s="11" t="str">
        <f t="shared" si="13"/>
        <v>CUMPLE</v>
      </c>
      <c r="EL226" s="20" t="s">
        <v>224</v>
      </c>
      <c r="EM226" s="17" t="str">
        <f t="shared" si="4"/>
        <v>CUMPLE</v>
      </c>
    </row>
    <row r="227" spans="1:143" s="1" customFormat="1" x14ac:dyDescent="0.25">
      <c r="A227" s="12">
        <f t="shared" si="14"/>
        <v>19</v>
      </c>
      <c r="B227" s="18" t="s">
        <v>225</v>
      </c>
      <c r="C227" s="93">
        <v>2</v>
      </c>
      <c r="D227" s="94"/>
      <c r="E227" s="95">
        <f t="shared" si="5"/>
        <v>0</v>
      </c>
      <c r="F227" s="95">
        <f t="shared" si="6"/>
        <v>0</v>
      </c>
      <c r="G227" s="95">
        <f t="shared" si="7"/>
        <v>0</v>
      </c>
      <c r="EB227" s="11" t="str">
        <f t="shared" si="8"/>
        <v>CUMPLE</v>
      </c>
      <c r="EC227" s="11" t="str">
        <f t="shared" si="9"/>
        <v>CUMPLE</v>
      </c>
      <c r="ED227" s="11" t="str">
        <f t="shared" si="10"/>
        <v>CUMPLE</v>
      </c>
      <c r="EE227" s="11" t="b">
        <f t="shared" si="11"/>
        <v>0</v>
      </c>
      <c r="EF227" s="11">
        <v>19</v>
      </c>
      <c r="EG227" s="11" t="str">
        <f t="shared" si="12"/>
        <v>CUMPLE</v>
      </c>
      <c r="EH227" s="11">
        <v>2</v>
      </c>
      <c r="EI227" s="11" t="str">
        <f t="shared" si="13"/>
        <v>CUMPLE</v>
      </c>
      <c r="EL227" s="20" t="s">
        <v>225</v>
      </c>
      <c r="EM227" s="17" t="str">
        <f t="shared" si="4"/>
        <v>CUMPLE</v>
      </c>
    </row>
    <row r="228" spans="1:143" s="1" customFormat="1" x14ac:dyDescent="0.25">
      <c r="A228" s="12">
        <f t="shared" si="14"/>
        <v>20</v>
      </c>
      <c r="B228" s="18" t="s">
        <v>226</v>
      </c>
      <c r="C228" s="93">
        <v>2</v>
      </c>
      <c r="D228" s="94"/>
      <c r="E228" s="95">
        <f t="shared" si="5"/>
        <v>0</v>
      </c>
      <c r="F228" s="95">
        <f t="shared" si="6"/>
        <v>0</v>
      </c>
      <c r="G228" s="95">
        <f t="shared" si="7"/>
        <v>0</v>
      </c>
      <c r="EB228" s="11" t="str">
        <f t="shared" si="8"/>
        <v>CUMPLE</v>
      </c>
      <c r="EC228" s="11" t="str">
        <f t="shared" si="9"/>
        <v>CUMPLE</v>
      </c>
      <c r="ED228" s="11" t="str">
        <f t="shared" si="10"/>
        <v>CUMPLE</v>
      </c>
      <c r="EE228" s="11" t="b">
        <f t="shared" si="11"/>
        <v>0</v>
      </c>
      <c r="EF228" s="11">
        <v>20</v>
      </c>
      <c r="EG228" s="11" t="str">
        <f t="shared" si="12"/>
        <v>CUMPLE</v>
      </c>
      <c r="EH228" s="11">
        <v>2</v>
      </c>
      <c r="EI228" s="11" t="str">
        <f t="shared" si="13"/>
        <v>CUMPLE</v>
      </c>
      <c r="EL228" s="20" t="s">
        <v>226</v>
      </c>
      <c r="EM228" s="17" t="str">
        <f t="shared" si="4"/>
        <v>CUMPLE</v>
      </c>
    </row>
    <row r="229" spans="1:143" s="1" customFormat="1" x14ac:dyDescent="0.25">
      <c r="A229" s="12">
        <f t="shared" si="14"/>
        <v>21</v>
      </c>
      <c r="B229" s="18" t="s">
        <v>227</v>
      </c>
      <c r="C229" s="93">
        <v>2</v>
      </c>
      <c r="D229" s="94"/>
      <c r="E229" s="95">
        <f t="shared" si="5"/>
        <v>0</v>
      </c>
      <c r="F229" s="95">
        <f t="shared" si="6"/>
        <v>0</v>
      </c>
      <c r="G229" s="95">
        <f t="shared" si="7"/>
        <v>0</v>
      </c>
      <c r="EB229" s="11" t="str">
        <f t="shared" si="8"/>
        <v>CUMPLE</v>
      </c>
      <c r="EC229" s="11" t="str">
        <f t="shared" si="9"/>
        <v>CUMPLE</v>
      </c>
      <c r="ED229" s="11" t="str">
        <f t="shared" si="10"/>
        <v>CUMPLE</v>
      </c>
      <c r="EE229" s="11" t="b">
        <f t="shared" si="11"/>
        <v>0</v>
      </c>
      <c r="EF229" s="11">
        <v>21</v>
      </c>
      <c r="EG229" s="11" t="str">
        <f t="shared" si="12"/>
        <v>CUMPLE</v>
      </c>
      <c r="EH229" s="11">
        <v>2</v>
      </c>
      <c r="EI229" s="11" t="str">
        <f t="shared" si="13"/>
        <v>CUMPLE</v>
      </c>
      <c r="EL229" s="20" t="s">
        <v>227</v>
      </c>
      <c r="EM229" s="17" t="str">
        <f t="shared" si="4"/>
        <v>CUMPLE</v>
      </c>
    </row>
    <row r="230" spans="1:143" s="1" customFormat="1" x14ac:dyDescent="0.25">
      <c r="A230" s="12">
        <f t="shared" si="14"/>
        <v>22</v>
      </c>
      <c r="B230" s="18" t="s">
        <v>228</v>
      </c>
      <c r="C230" s="93">
        <v>2</v>
      </c>
      <c r="D230" s="94"/>
      <c r="E230" s="95">
        <f t="shared" si="5"/>
        <v>0</v>
      </c>
      <c r="F230" s="95">
        <f t="shared" si="6"/>
        <v>0</v>
      </c>
      <c r="G230" s="95">
        <f t="shared" si="7"/>
        <v>0</v>
      </c>
      <c r="EB230" s="11" t="str">
        <f t="shared" si="8"/>
        <v>CUMPLE</v>
      </c>
      <c r="EC230" s="11" t="str">
        <f t="shared" si="9"/>
        <v>CUMPLE</v>
      </c>
      <c r="ED230" s="11" t="str">
        <f t="shared" si="10"/>
        <v>CUMPLE</v>
      </c>
      <c r="EE230" s="11" t="b">
        <f t="shared" si="11"/>
        <v>0</v>
      </c>
      <c r="EF230" s="11">
        <v>22</v>
      </c>
      <c r="EG230" s="11" t="str">
        <f t="shared" si="12"/>
        <v>CUMPLE</v>
      </c>
      <c r="EH230" s="11">
        <v>2</v>
      </c>
      <c r="EI230" s="11" t="str">
        <f t="shared" si="13"/>
        <v>CUMPLE</v>
      </c>
      <c r="EL230" s="20" t="s">
        <v>228</v>
      </c>
      <c r="EM230" s="17" t="str">
        <f t="shared" si="4"/>
        <v>CUMPLE</v>
      </c>
    </row>
    <row r="231" spans="1:143" s="1" customFormat="1" x14ac:dyDescent="0.25">
      <c r="A231" s="12">
        <f t="shared" si="14"/>
        <v>23</v>
      </c>
      <c r="B231" s="18" t="s">
        <v>229</v>
      </c>
      <c r="C231" s="93">
        <v>2</v>
      </c>
      <c r="D231" s="94"/>
      <c r="E231" s="95">
        <f t="shared" si="5"/>
        <v>0</v>
      </c>
      <c r="F231" s="95">
        <f t="shared" si="6"/>
        <v>0</v>
      </c>
      <c r="G231" s="95">
        <f t="shared" si="7"/>
        <v>0</v>
      </c>
      <c r="EB231" s="11" t="str">
        <f t="shared" si="8"/>
        <v>CUMPLE</v>
      </c>
      <c r="EC231" s="11" t="str">
        <f t="shared" si="9"/>
        <v>CUMPLE</v>
      </c>
      <c r="ED231" s="11" t="str">
        <f t="shared" si="10"/>
        <v>CUMPLE</v>
      </c>
      <c r="EE231" s="11" t="b">
        <f t="shared" si="11"/>
        <v>0</v>
      </c>
      <c r="EF231" s="11">
        <v>23</v>
      </c>
      <c r="EG231" s="11" t="str">
        <f t="shared" si="12"/>
        <v>CUMPLE</v>
      </c>
      <c r="EH231" s="11">
        <v>2</v>
      </c>
      <c r="EI231" s="11" t="str">
        <f t="shared" si="13"/>
        <v>CUMPLE</v>
      </c>
      <c r="EL231" s="20" t="s">
        <v>229</v>
      </c>
      <c r="EM231" s="17" t="str">
        <f t="shared" si="4"/>
        <v>CUMPLE</v>
      </c>
    </row>
    <row r="232" spans="1:143" s="1" customFormat="1" x14ac:dyDescent="0.25">
      <c r="A232" s="12">
        <f t="shared" si="14"/>
        <v>24</v>
      </c>
      <c r="B232" s="18" t="s">
        <v>230</v>
      </c>
      <c r="C232" s="93">
        <v>2</v>
      </c>
      <c r="D232" s="94"/>
      <c r="E232" s="95">
        <f t="shared" si="5"/>
        <v>0</v>
      </c>
      <c r="F232" s="95">
        <f t="shared" si="6"/>
        <v>0</v>
      </c>
      <c r="G232" s="95">
        <f t="shared" si="7"/>
        <v>0</v>
      </c>
      <c r="EB232" s="11" t="str">
        <f t="shared" si="8"/>
        <v>CUMPLE</v>
      </c>
      <c r="EC232" s="11" t="str">
        <f t="shared" si="9"/>
        <v>CUMPLE</v>
      </c>
      <c r="ED232" s="11" t="str">
        <f t="shared" si="10"/>
        <v>CUMPLE</v>
      </c>
      <c r="EE232" s="11" t="b">
        <f t="shared" si="11"/>
        <v>0</v>
      </c>
      <c r="EF232" s="11">
        <v>24</v>
      </c>
      <c r="EG232" s="11" t="str">
        <f t="shared" si="12"/>
        <v>CUMPLE</v>
      </c>
      <c r="EH232" s="11">
        <v>2</v>
      </c>
      <c r="EI232" s="11" t="str">
        <f t="shared" si="13"/>
        <v>CUMPLE</v>
      </c>
      <c r="EL232" s="20" t="s">
        <v>230</v>
      </c>
      <c r="EM232" s="17" t="str">
        <f t="shared" si="4"/>
        <v>CUMPLE</v>
      </c>
    </row>
    <row r="233" spans="1:143" s="1" customFormat="1" x14ac:dyDescent="0.25">
      <c r="A233" s="12">
        <f t="shared" si="14"/>
        <v>25</v>
      </c>
      <c r="B233" s="18" t="s">
        <v>231</v>
      </c>
      <c r="C233" s="93">
        <v>2</v>
      </c>
      <c r="D233" s="94"/>
      <c r="E233" s="95">
        <f t="shared" si="5"/>
        <v>0</v>
      </c>
      <c r="F233" s="95">
        <f t="shared" si="6"/>
        <v>0</v>
      </c>
      <c r="G233" s="95">
        <f t="shared" si="7"/>
        <v>0</v>
      </c>
      <c r="EB233" s="11" t="str">
        <f t="shared" si="8"/>
        <v>CUMPLE</v>
      </c>
      <c r="EC233" s="11" t="str">
        <f t="shared" si="9"/>
        <v>CUMPLE</v>
      </c>
      <c r="ED233" s="11" t="str">
        <f t="shared" si="10"/>
        <v>CUMPLE</v>
      </c>
      <c r="EE233" s="11" t="b">
        <f t="shared" si="11"/>
        <v>0</v>
      </c>
      <c r="EF233" s="11">
        <v>25</v>
      </c>
      <c r="EG233" s="11" t="str">
        <f t="shared" si="12"/>
        <v>CUMPLE</v>
      </c>
      <c r="EH233" s="11">
        <v>2</v>
      </c>
      <c r="EI233" s="11" t="str">
        <f t="shared" si="13"/>
        <v>CUMPLE</v>
      </c>
      <c r="EL233" s="20" t="s">
        <v>231</v>
      </c>
      <c r="EM233" s="17" t="str">
        <f t="shared" si="4"/>
        <v>CUMPLE</v>
      </c>
    </row>
    <row r="234" spans="1:143" s="1" customFormat="1" x14ac:dyDescent="0.25">
      <c r="A234" s="12">
        <f t="shared" si="14"/>
        <v>26</v>
      </c>
      <c r="B234" s="18" t="s">
        <v>232</v>
      </c>
      <c r="C234" s="93">
        <v>2</v>
      </c>
      <c r="D234" s="94"/>
      <c r="E234" s="95">
        <f t="shared" si="5"/>
        <v>0</v>
      </c>
      <c r="F234" s="95">
        <f t="shared" si="6"/>
        <v>0</v>
      </c>
      <c r="G234" s="95">
        <f t="shared" si="7"/>
        <v>0</v>
      </c>
      <c r="EB234" s="11" t="str">
        <f t="shared" si="8"/>
        <v>CUMPLE</v>
      </c>
      <c r="EC234" s="11" t="str">
        <f t="shared" si="9"/>
        <v>CUMPLE</v>
      </c>
      <c r="ED234" s="11" t="str">
        <f t="shared" si="10"/>
        <v>CUMPLE</v>
      </c>
      <c r="EE234" s="11" t="b">
        <f t="shared" si="11"/>
        <v>0</v>
      </c>
      <c r="EF234" s="11">
        <v>26</v>
      </c>
      <c r="EG234" s="11" t="str">
        <f t="shared" si="12"/>
        <v>CUMPLE</v>
      </c>
      <c r="EH234" s="11">
        <v>2</v>
      </c>
      <c r="EI234" s="11" t="str">
        <f t="shared" si="13"/>
        <v>CUMPLE</v>
      </c>
      <c r="EL234" s="20" t="s">
        <v>232</v>
      </c>
      <c r="EM234" s="17" t="str">
        <f t="shared" si="4"/>
        <v>CUMPLE</v>
      </c>
    </row>
    <row r="235" spans="1:143" s="1" customFormat="1" x14ac:dyDescent="0.25">
      <c r="A235" s="12">
        <f t="shared" si="14"/>
        <v>27</v>
      </c>
      <c r="B235" s="18" t="s">
        <v>233</v>
      </c>
      <c r="C235" s="93">
        <v>1</v>
      </c>
      <c r="D235" s="94"/>
      <c r="E235" s="95">
        <f t="shared" si="5"/>
        <v>0</v>
      </c>
      <c r="F235" s="95">
        <f t="shared" si="6"/>
        <v>0</v>
      </c>
      <c r="G235" s="95">
        <f t="shared" si="7"/>
        <v>0</v>
      </c>
      <c r="EB235" s="11" t="str">
        <f t="shared" si="8"/>
        <v>CUMPLE</v>
      </c>
      <c r="EC235" s="11" t="str">
        <f t="shared" si="9"/>
        <v>CUMPLE</v>
      </c>
      <c r="ED235" s="11" t="str">
        <f t="shared" si="10"/>
        <v>CUMPLE</v>
      </c>
      <c r="EE235" s="11" t="b">
        <f t="shared" si="11"/>
        <v>0</v>
      </c>
      <c r="EF235" s="11">
        <v>27</v>
      </c>
      <c r="EG235" s="11" t="str">
        <f t="shared" si="12"/>
        <v>CUMPLE</v>
      </c>
      <c r="EH235" s="11">
        <v>1</v>
      </c>
      <c r="EI235" s="11" t="str">
        <f t="shared" si="13"/>
        <v>CUMPLE</v>
      </c>
      <c r="EL235" s="20" t="s">
        <v>233</v>
      </c>
      <c r="EM235" s="17" t="str">
        <f t="shared" si="4"/>
        <v>CUMPLE</v>
      </c>
    </row>
    <row r="236" spans="1:143" s="1" customFormat="1" x14ac:dyDescent="0.25">
      <c r="A236" s="12">
        <f t="shared" si="14"/>
        <v>28</v>
      </c>
      <c r="B236" s="18" t="s">
        <v>234</v>
      </c>
      <c r="C236" s="93">
        <v>1</v>
      </c>
      <c r="D236" s="94"/>
      <c r="E236" s="95">
        <f t="shared" si="5"/>
        <v>0</v>
      </c>
      <c r="F236" s="95">
        <f t="shared" si="6"/>
        <v>0</v>
      </c>
      <c r="G236" s="95">
        <f t="shared" si="7"/>
        <v>0</v>
      </c>
      <c r="EB236" s="11" t="str">
        <f t="shared" si="8"/>
        <v>CUMPLE</v>
      </c>
      <c r="EC236" s="11" t="str">
        <f t="shared" si="9"/>
        <v>CUMPLE</v>
      </c>
      <c r="ED236" s="11" t="str">
        <f t="shared" si="10"/>
        <v>CUMPLE</v>
      </c>
      <c r="EE236" s="11" t="b">
        <f t="shared" si="11"/>
        <v>0</v>
      </c>
      <c r="EF236" s="11">
        <v>28</v>
      </c>
      <c r="EG236" s="11" t="str">
        <f t="shared" si="12"/>
        <v>CUMPLE</v>
      </c>
      <c r="EH236" s="11">
        <v>1</v>
      </c>
      <c r="EI236" s="11" t="str">
        <f t="shared" si="13"/>
        <v>CUMPLE</v>
      </c>
      <c r="EL236" s="20" t="s">
        <v>234</v>
      </c>
      <c r="EM236" s="17" t="str">
        <f t="shared" si="4"/>
        <v>CUMPLE</v>
      </c>
    </row>
    <row r="237" spans="1:143" s="1" customFormat="1" x14ac:dyDescent="0.25">
      <c r="A237" s="12">
        <f t="shared" si="14"/>
        <v>29</v>
      </c>
      <c r="B237" s="18" t="s">
        <v>235</v>
      </c>
      <c r="C237" s="93">
        <v>10</v>
      </c>
      <c r="D237" s="94"/>
      <c r="E237" s="95">
        <f t="shared" si="5"/>
        <v>0</v>
      </c>
      <c r="F237" s="95">
        <f t="shared" si="6"/>
        <v>0</v>
      </c>
      <c r="G237" s="95">
        <f t="shared" si="7"/>
        <v>0</v>
      </c>
      <c r="EB237" s="11" t="str">
        <f t="shared" si="8"/>
        <v>CUMPLE</v>
      </c>
      <c r="EC237" s="11" t="str">
        <f t="shared" si="9"/>
        <v>CUMPLE</v>
      </c>
      <c r="ED237" s="11" t="str">
        <f t="shared" si="10"/>
        <v>CUMPLE</v>
      </c>
      <c r="EE237" s="11" t="b">
        <f t="shared" si="11"/>
        <v>0</v>
      </c>
      <c r="EF237" s="11">
        <v>29</v>
      </c>
      <c r="EG237" s="11" t="str">
        <f t="shared" si="12"/>
        <v>CUMPLE</v>
      </c>
      <c r="EH237" s="11">
        <v>10</v>
      </c>
      <c r="EI237" s="11" t="str">
        <f t="shared" si="13"/>
        <v>CUMPLE</v>
      </c>
      <c r="EL237" s="20" t="s">
        <v>235</v>
      </c>
      <c r="EM237" s="17" t="str">
        <f t="shared" si="4"/>
        <v>CUMPLE</v>
      </c>
    </row>
    <row r="238" spans="1:143" s="1" customFormat="1" x14ac:dyDescent="0.25">
      <c r="A238" s="12">
        <f t="shared" si="14"/>
        <v>30</v>
      </c>
      <c r="B238" s="18" t="s">
        <v>236</v>
      </c>
      <c r="C238" s="93">
        <v>3</v>
      </c>
      <c r="D238" s="94"/>
      <c r="E238" s="95">
        <f t="shared" si="5"/>
        <v>0</v>
      </c>
      <c r="F238" s="95">
        <f t="shared" si="6"/>
        <v>0</v>
      </c>
      <c r="G238" s="95">
        <f t="shared" si="7"/>
        <v>0</v>
      </c>
      <c r="EB238" s="11" t="str">
        <f t="shared" si="8"/>
        <v>CUMPLE</v>
      </c>
      <c r="EC238" s="11" t="str">
        <f t="shared" si="9"/>
        <v>CUMPLE</v>
      </c>
      <c r="ED238" s="11" t="str">
        <f t="shared" si="10"/>
        <v>CUMPLE</v>
      </c>
      <c r="EE238" s="11" t="b">
        <f t="shared" si="11"/>
        <v>0</v>
      </c>
      <c r="EF238" s="11">
        <v>30</v>
      </c>
      <c r="EG238" s="11" t="str">
        <f t="shared" si="12"/>
        <v>CUMPLE</v>
      </c>
      <c r="EH238" s="11">
        <v>3</v>
      </c>
      <c r="EI238" s="11" t="str">
        <f t="shared" si="13"/>
        <v>CUMPLE</v>
      </c>
      <c r="EL238" s="20" t="s">
        <v>236</v>
      </c>
      <c r="EM238" s="17" t="str">
        <f t="shared" si="4"/>
        <v>CUMPLE</v>
      </c>
    </row>
    <row r="239" spans="1:143" s="1" customFormat="1" x14ac:dyDescent="0.25">
      <c r="A239" s="12">
        <f t="shared" si="14"/>
        <v>31</v>
      </c>
      <c r="B239" s="18" t="s">
        <v>237</v>
      </c>
      <c r="C239" s="93">
        <v>3</v>
      </c>
      <c r="D239" s="94"/>
      <c r="E239" s="95">
        <f t="shared" si="5"/>
        <v>0</v>
      </c>
      <c r="F239" s="95">
        <f t="shared" si="6"/>
        <v>0</v>
      </c>
      <c r="G239" s="95">
        <f t="shared" si="7"/>
        <v>0</v>
      </c>
      <c r="EB239" s="11" t="str">
        <f t="shared" si="8"/>
        <v>CUMPLE</v>
      </c>
      <c r="EC239" s="11" t="str">
        <f t="shared" si="9"/>
        <v>CUMPLE</v>
      </c>
      <c r="ED239" s="11" t="str">
        <f t="shared" si="10"/>
        <v>CUMPLE</v>
      </c>
      <c r="EE239" s="11" t="b">
        <f t="shared" si="11"/>
        <v>0</v>
      </c>
      <c r="EF239" s="11">
        <v>31</v>
      </c>
      <c r="EG239" s="11" t="str">
        <f t="shared" si="12"/>
        <v>CUMPLE</v>
      </c>
      <c r="EH239" s="11">
        <v>3</v>
      </c>
      <c r="EI239" s="11" t="str">
        <f t="shared" si="13"/>
        <v>CUMPLE</v>
      </c>
      <c r="EL239" s="20" t="s">
        <v>237</v>
      </c>
      <c r="EM239" s="17" t="str">
        <f t="shared" si="4"/>
        <v>CUMPLE</v>
      </c>
    </row>
    <row r="240" spans="1:143" s="1" customFormat="1" x14ac:dyDescent="0.25">
      <c r="A240" s="12">
        <f t="shared" si="14"/>
        <v>32</v>
      </c>
      <c r="B240" s="18" t="s">
        <v>238</v>
      </c>
      <c r="C240" s="93">
        <v>3</v>
      </c>
      <c r="D240" s="94"/>
      <c r="E240" s="95">
        <f t="shared" si="5"/>
        <v>0</v>
      </c>
      <c r="F240" s="95">
        <f t="shared" si="6"/>
        <v>0</v>
      </c>
      <c r="G240" s="95">
        <f t="shared" si="7"/>
        <v>0</v>
      </c>
      <c r="EB240" s="11" t="str">
        <f t="shared" si="8"/>
        <v>CUMPLE</v>
      </c>
      <c r="EC240" s="11" t="str">
        <f t="shared" si="9"/>
        <v>CUMPLE</v>
      </c>
      <c r="ED240" s="11" t="str">
        <f t="shared" si="10"/>
        <v>CUMPLE</v>
      </c>
      <c r="EE240" s="11" t="b">
        <f t="shared" si="11"/>
        <v>0</v>
      </c>
      <c r="EF240" s="11">
        <v>32</v>
      </c>
      <c r="EG240" s="11" t="str">
        <f t="shared" si="12"/>
        <v>CUMPLE</v>
      </c>
      <c r="EH240" s="11">
        <v>3</v>
      </c>
      <c r="EI240" s="11" t="str">
        <f t="shared" si="13"/>
        <v>CUMPLE</v>
      </c>
      <c r="EL240" s="20" t="s">
        <v>238</v>
      </c>
      <c r="EM240" s="17" t="str">
        <f t="shared" si="4"/>
        <v>CUMPLE</v>
      </c>
    </row>
    <row r="241" spans="1:143" s="1" customFormat="1" x14ac:dyDescent="0.25">
      <c r="A241" s="12">
        <f t="shared" si="14"/>
        <v>33</v>
      </c>
      <c r="B241" s="18" t="s">
        <v>239</v>
      </c>
      <c r="C241" s="93">
        <v>3</v>
      </c>
      <c r="D241" s="94"/>
      <c r="E241" s="95">
        <f t="shared" si="5"/>
        <v>0</v>
      </c>
      <c r="F241" s="95">
        <f t="shared" si="6"/>
        <v>0</v>
      </c>
      <c r="G241" s="95">
        <f t="shared" si="7"/>
        <v>0</v>
      </c>
      <c r="EB241" s="11" t="str">
        <f t="shared" si="8"/>
        <v>CUMPLE</v>
      </c>
      <c r="EC241" s="11" t="str">
        <f t="shared" si="9"/>
        <v>CUMPLE</v>
      </c>
      <c r="ED241" s="11" t="str">
        <f t="shared" si="10"/>
        <v>CUMPLE</v>
      </c>
      <c r="EE241" s="11" t="b">
        <f t="shared" si="11"/>
        <v>0</v>
      </c>
      <c r="EF241" s="11">
        <v>33</v>
      </c>
      <c r="EG241" s="11" t="str">
        <f t="shared" si="12"/>
        <v>CUMPLE</v>
      </c>
      <c r="EH241" s="11">
        <v>3</v>
      </c>
      <c r="EI241" s="11" t="str">
        <f t="shared" si="13"/>
        <v>CUMPLE</v>
      </c>
      <c r="EL241" s="20" t="s">
        <v>239</v>
      </c>
      <c r="EM241" s="17" t="str">
        <f t="shared" si="4"/>
        <v>CUMPLE</v>
      </c>
    </row>
    <row r="242" spans="1:143" s="1" customFormat="1" x14ac:dyDescent="0.25">
      <c r="A242" s="12">
        <f t="shared" si="14"/>
        <v>34</v>
      </c>
      <c r="B242" s="18" t="s">
        <v>240</v>
      </c>
      <c r="C242" s="93">
        <v>3</v>
      </c>
      <c r="D242" s="94"/>
      <c r="E242" s="95">
        <f t="shared" si="5"/>
        <v>0</v>
      </c>
      <c r="F242" s="95">
        <f t="shared" si="6"/>
        <v>0</v>
      </c>
      <c r="G242" s="95">
        <f t="shared" si="7"/>
        <v>0</v>
      </c>
      <c r="EB242" s="11" t="str">
        <f t="shared" si="8"/>
        <v>CUMPLE</v>
      </c>
      <c r="EC242" s="11" t="str">
        <f t="shared" si="9"/>
        <v>CUMPLE</v>
      </c>
      <c r="ED242" s="11" t="str">
        <f t="shared" si="10"/>
        <v>CUMPLE</v>
      </c>
      <c r="EE242" s="11" t="b">
        <f t="shared" si="11"/>
        <v>0</v>
      </c>
      <c r="EF242" s="11">
        <v>34</v>
      </c>
      <c r="EG242" s="11" t="str">
        <f t="shared" si="12"/>
        <v>CUMPLE</v>
      </c>
      <c r="EH242" s="11">
        <v>3</v>
      </c>
      <c r="EI242" s="11" t="str">
        <f t="shared" si="13"/>
        <v>CUMPLE</v>
      </c>
      <c r="EL242" s="20" t="s">
        <v>240</v>
      </c>
      <c r="EM242" s="17" t="str">
        <f t="shared" si="4"/>
        <v>CUMPLE</v>
      </c>
    </row>
    <row r="243" spans="1:143" s="1" customFormat="1" x14ac:dyDescent="0.25">
      <c r="A243" s="12">
        <f t="shared" si="14"/>
        <v>35</v>
      </c>
      <c r="B243" s="18" t="s">
        <v>241</v>
      </c>
      <c r="C243" s="93">
        <v>3</v>
      </c>
      <c r="D243" s="94"/>
      <c r="E243" s="95">
        <f t="shared" si="5"/>
        <v>0</v>
      </c>
      <c r="F243" s="95">
        <f t="shared" si="6"/>
        <v>0</v>
      </c>
      <c r="G243" s="95">
        <f t="shared" si="7"/>
        <v>0</v>
      </c>
      <c r="EB243" s="11" t="str">
        <f t="shared" si="8"/>
        <v>CUMPLE</v>
      </c>
      <c r="EC243" s="11" t="str">
        <f t="shared" si="9"/>
        <v>CUMPLE</v>
      </c>
      <c r="ED243" s="11" t="str">
        <f t="shared" si="10"/>
        <v>CUMPLE</v>
      </c>
      <c r="EE243" s="11" t="b">
        <f t="shared" si="11"/>
        <v>0</v>
      </c>
      <c r="EF243" s="11">
        <v>35</v>
      </c>
      <c r="EG243" s="11" t="str">
        <f t="shared" si="12"/>
        <v>CUMPLE</v>
      </c>
      <c r="EH243" s="11">
        <v>3</v>
      </c>
      <c r="EI243" s="11" t="str">
        <f t="shared" si="13"/>
        <v>CUMPLE</v>
      </c>
      <c r="EL243" s="20" t="s">
        <v>241</v>
      </c>
      <c r="EM243" s="17" t="str">
        <f t="shared" si="4"/>
        <v>CUMPLE</v>
      </c>
    </row>
    <row r="244" spans="1:143" s="1" customFormat="1" x14ac:dyDescent="0.25">
      <c r="A244" s="12">
        <f t="shared" si="14"/>
        <v>36</v>
      </c>
      <c r="B244" s="18" t="s">
        <v>242</v>
      </c>
      <c r="C244" s="93">
        <v>5</v>
      </c>
      <c r="D244" s="94"/>
      <c r="E244" s="95">
        <f t="shared" si="5"/>
        <v>0</v>
      </c>
      <c r="F244" s="95">
        <f t="shared" si="6"/>
        <v>0</v>
      </c>
      <c r="G244" s="95">
        <f t="shared" si="7"/>
        <v>0</v>
      </c>
      <c r="EB244" s="11" t="str">
        <f t="shared" si="8"/>
        <v>CUMPLE</v>
      </c>
      <c r="EC244" s="11" t="str">
        <f t="shared" si="9"/>
        <v>CUMPLE</v>
      </c>
      <c r="ED244" s="11" t="str">
        <f t="shared" si="10"/>
        <v>CUMPLE</v>
      </c>
      <c r="EE244" s="11" t="b">
        <f t="shared" si="11"/>
        <v>0</v>
      </c>
      <c r="EF244" s="11">
        <v>36</v>
      </c>
      <c r="EG244" s="11" t="str">
        <f t="shared" si="12"/>
        <v>CUMPLE</v>
      </c>
      <c r="EH244" s="11">
        <v>5</v>
      </c>
      <c r="EI244" s="11" t="str">
        <f t="shared" si="13"/>
        <v>CUMPLE</v>
      </c>
      <c r="EL244" s="20" t="s">
        <v>242</v>
      </c>
      <c r="EM244" s="17" t="str">
        <f t="shared" si="4"/>
        <v>CUMPLE</v>
      </c>
    </row>
    <row r="245" spans="1:143" s="1" customFormat="1" x14ac:dyDescent="0.25">
      <c r="A245" s="12">
        <f t="shared" si="14"/>
        <v>37</v>
      </c>
      <c r="B245" s="18" t="s">
        <v>243</v>
      </c>
      <c r="C245" s="93">
        <v>3</v>
      </c>
      <c r="D245" s="94"/>
      <c r="E245" s="95">
        <f t="shared" si="5"/>
        <v>0</v>
      </c>
      <c r="F245" s="95">
        <f t="shared" si="6"/>
        <v>0</v>
      </c>
      <c r="G245" s="95">
        <f t="shared" si="7"/>
        <v>0</v>
      </c>
      <c r="EB245" s="11" t="str">
        <f t="shared" si="8"/>
        <v>CUMPLE</v>
      </c>
      <c r="EC245" s="11" t="str">
        <f t="shared" si="9"/>
        <v>CUMPLE</v>
      </c>
      <c r="ED245" s="11" t="str">
        <f t="shared" si="10"/>
        <v>CUMPLE</v>
      </c>
      <c r="EE245" s="11" t="b">
        <f t="shared" si="11"/>
        <v>0</v>
      </c>
      <c r="EF245" s="11">
        <v>37</v>
      </c>
      <c r="EG245" s="11" t="str">
        <f t="shared" si="12"/>
        <v>CUMPLE</v>
      </c>
      <c r="EH245" s="11">
        <v>3</v>
      </c>
      <c r="EI245" s="11" t="str">
        <f t="shared" si="13"/>
        <v>CUMPLE</v>
      </c>
      <c r="EL245" s="20" t="s">
        <v>243</v>
      </c>
      <c r="EM245" s="17" t="str">
        <f t="shared" si="4"/>
        <v>CUMPLE</v>
      </c>
    </row>
    <row r="246" spans="1:143" s="1" customFormat="1" x14ac:dyDescent="0.25">
      <c r="A246" s="12">
        <f t="shared" si="14"/>
        <v>38</v>
      </c>
      <c r="B246" s="18" t="s">
        <v>244</v>
      </c>
      <c r="C246" s="93">
        <v>3</v>
      </c>
      <c r="D246" s="94"/>
      <c r="E246" s="95">
        <f t="shared" si="5"/>
        <v>0</v>
      </c>
      <c r="F246" s="95">
        <f t="shared" si="6"/>
        <v>0</v>
      </c>
      <c r="G246" s="95">
        <f t="shared" si="7"/>
        <v>0</v>
      </c>
      <c r="EB246" s="11" t="str">
        <f t="shared" si="8"/>
        <v>CUMPLE</v>
      </c>
      <c r="EC246" s="11" t="str">
        <f t="shared" si="9"/>
        <v>CUMPLE</v>
      </c>
      <c r="ED246" s="11" t="str">
        <f t="shared" si="10"/>
        <v>CUMPLE</v>
      </c>
      <c r="EE246" s="11" t="b">
        <f t="shared" si="11"/>
        <v>0</v>
      </c>
      <c r="EF246" s="11">
        <v>38</v>
      </c>
      <c r="EG246" s="11" t="str">
        <f t="shared" si="12"/>
        <v>CUMPLE</v>
      </c>
      <c r="EH246" s="11">
        <v>3</v>
      </c>
      <c r="EI246" s="11" t="str">
        <f t="shared" si="13"/>
        <v>CUMPLE</v>
      </c>
      <c r="EL246" s="20" t="s">
        <v>244</v>
      </c>
      <c r="EM246" s="17" t="str">
        <f t="shared" si="4"/>
        <v>CUMPLE</v>
      </c>
    </row>
    <row r="247" spans="1:143" s="1" customFormat="1" x14ac:dyDescent="0.25">
      <c r="A247" s="12">
        <f t="shared" si="14"/>
        <v>39</v>
      </c>
      <c r="B247" s="18" t="s">
        <v>245</v>
      </c>
      <c r="C247" s="93">
        <v>4</v>
      </c>
      <c r="D247" s="94"/>
      <c r="E247" s="95">
        <f t="shared" si="5"/>
        <v>0</v>
      </c>
      <c r="F247" s="95">
        <f t="shared" si="6"/>
        <v>0</v>
      </c>
      <c r="G247" s="95">
        <f t="shared" si="7"/>
        <v>0</v>
      </c>
      <c r="EB247" s="11" t="str">
        <f t="shared" si="8"/>
        <v>CUMPLE</v>
      </c>
      <c r="EC247" s="11" t="str">
        <f t="shared" si="9"/>
        <v>CUMPLE</v>
      </c>
      <c r="ED247" s="11" t="str">
        <f t="shared" si="10"/>
        <v>CUMPLE</v>
      </c>
      <c r="EE247" s="11" t="b">
        <f t="shared" si="11"/>
        <v>0</v>
      </c>
      <c r="EF247" s="11">
        <v>39</v>
      </c>
      <c r="EG247" s="11" t="str">
        <f t="shared" si="12"/>
        <v>CUMPLE</v>
      </c>
      <c r="EH247" s="11">
        <v>4</v>
      </c>
      <c r="EI247" s="11" t="str">
        <f t="shared" si="13"/>
        <v>CUMPLE</v>
      </c>
      <c r="EL247" s="20" t="s">
        <v>245</v>
      </c>
      <c r="EM247" s="17" t="str">
        <f t="shared" si="4"/>
        <v>CUMPLE</v>
      </c>
    </row>
    <row r="248" spans="1:143" s="1" customFormat="1" x14ac:dyDescent="0.25">
      <c r="A248" s="12">
        <f t="shared" si="14"/>
        <v>40</v>
      </c>
      <c r="B248" s="18" t="s">
        <v>246</v>
      </c>
      <c r="C248" s="93">
        <v>6</v>
      </c>
      <c r="D248" s="94"/>
      <c r="E248" s="95">
        <f t="shared" si="5"/>
        <v>0</v>
      </c>
      <c r="F248" s="95">
        <f t="shared" si="6"/>
        <v>0</v>
      </c>
      <c r="G248" s="95">
        <f t="shared" si="7"/>
        <v>0</v>
      </c>
      <c r="EB248" s="11" t="str">
        <f t="shared" si="8"/>
        <v>CUMPLE</v>
      </c>
      <c r="EC248" s="11" t="str">
        <f t="shared" si="9"/>
        <v>CUMPLE</v>
      </c>
      <c r="ED248" s="11" t="str">
        <f t="shared" si="10"/>
        <v>CUMPLE</v>
      </c>
      <c r="EE248" s="11" t="b">
        <f t="shared" si="11"/>
        <v>0</v>
      </c>
      <c r="EF248" s="11">
        <v>40</v>
      </c>
      <c r="EG248" s="11" t="str">
        <f t="shared" si="12"/>
        <v>CUMPLE</v>
      </c>
      <c r="EH248" s="11">
        <v>6</v>
      </c>
      <c r="EI248" s="11" t="str">
        <f t="shared" si="13"/>
        <v>CUMPLE</v>
      </c>
      <c r="EL248" s="20" t="s">
        <v>246</v>
      </c>
      <c r="EM248" s="17" t="str">
        <f t="shared" si="4"/>
        <v>CUMPLE</v>
      </c>
    </row>
    <row r="249" spans="1:143" s="1" customFormat="1" x14ac:dyDescent="0.25">
      <c r="A249" s="12">
        <f t="shared" si="14"/>
        <v>41</v>
      </c>
      <c r="B249" s="18" t="s">
        <v>247</v>
      </c>
      <c r="C249" s="93">
        <v>6</v>
      </c>
      <c r="D249" s="94"/>
      <c r="E249" s="95">
        <f t="shared" si="5"/>
        <v>0</v>
      </c>
      <c r="F249" s="95">
        <f t="shared" si="6"/>
        <v>0</v>
      </c>
      <c r="G249" s="95">
        <f t="shared" si="7"/>
        <v>0</v>
      </c>
      <c r="EB249" s="11" t="str">
        <f t="shared" si="8"/>
        <v>CUMPLE</v>
      </c>
      <c r="EC249" s="11" t="str">
        <f t="shared" si="9"/>
        <v>CUMPLE</v>
      </c>
      <c r="ED249" s="11" t="str">
        <f t="shared" si="10"/>
        <v>CUMPLE</v>
      </c>
      <c r="EE249" s="11" t="b">
        <f t="shared" si="11"/>
        <v>0</v>
      </c>
      <c r="EF249" s="11">
        <v>41</v>
      </c>
      <c r="EG249" s="11" t="str">
        <f t="shared" si="12"/>
        <v>CUMPLE</v>
      </c>
      <c r="EH249" s="11">
        <v>6</v>
      </c>
      <c r="EI249" s="11" t="str">
        <f t="shared" si="13"/>
        <v>CUMPLE</v>
      </c>
      <c r="EL249" s="20" t="s">
        <v>247</v>
      </c>
      <c r="EM249" s="17" t="str">
        <f t="shared" si="4"/>
        <v>CUMPLE</v>
      </c>
    </row>
    <row r="250" spans="1:143" s="1" customFormat="1" x14ac:dyDescent="0.25">
      <c r="A250" s="12">
        <f t="shared" si="14"/>
        <v>42</v>
      </c>
      <c r="B250" s="18" t="s">
        <v>248</v>
      </c>
      <c r="C250" s="93">
        <v>6</v>
      </c>
      <c r="D250" s="94"/>
      <c r="E250" s="95">
        <f t="shared" si="5"/>
        <v>0</v>
      </c>
      <c r="F250" s="95">
        <f t="shared" si="6"/>
        <v>0</v>
      </c>
      <c r="G250" s="95">
        <f t="shared" si="7"/>
        <v>0</v>
      </c>
      <c r="EB250" s="11" t="str">
        <f t="shared" si="8"/>
        <v>CUMPLE</v>
      </c>
      <c r="EC250" s="11" t="str">
        <f t="shared" si="9"/>
        <v>CUMPLE</v>
      </c>
      <c r="ED250" s="11" t="str">
        <f t="shared" si="10"/>
        <v>CUMPLE</v>
      </c>
      <c r="EE250" s="11" t="b">
        <f t="shared" si="11"/>
        <v>0</v>
      </c>
      <c r="EF250" s="11">
        <v>42</v>
      </c>
      <c r="EG250" s="11" t="str">
        <f t="shared" si="12"/>
        <v>CUMPLE</v>
      </c>
      <c r="EH250" s="11">
        <v>6</v>
      </c>
      <c r="EI250" s="11" t="str">
        <f t="shared" si="13"/>
        <v>CUMPLE</v>
      </c>
      <c r="EL250" s="20" t="s">
        <v>248</v>
      </c>
      <c r="EM250" s="17" t="str">
        <f t="shared" si="4"/>
        <v>CUMPLE</v>
      </c>
    </row>
    <row r="251" spans="1:143" s="1" customFormat="1" x14ac:dyDescent="0.25">
      <c r="A251" s="12">
        <f t="shared" si="14"/>
        <v>43</v>
      </c>
      <c r="B251" s="18" t="s">
        <v>249</v>
      </c>
      <c r="C251" s="93">
        <v>3</v>
      </c>
      <c r="D251" s="94"/>
      <c r="E251" s="95">
        <f t="shared" si="5"/>
        <v>0</v>
      </c>
      <c r="F251" s="95">
        <f t="shared" si="6"/>
        <v>0</v>
      </c>
      <c r="G251" s="95">
        <f t="shared" si="7"/>
        <v>0</v>
      </c>
      <c r="EB251" s="11" t="str">
        <f t="shared" si="8"/>
        <v>CUMPLE</v>
      </c>
      <c r="EC251" s="11" t="str">
        <f t="shared" si="9"/>
        <v>CUMPLE</v>
      </c>
      <c r="ED251" s="11" t="str">
        <f t="shared" si="10"/>
        <v>CUMPLE</v>
      </c>
      <c r="EE251" s="11" t="b">
        <f t="shared" si="11"/>
        <v>0</v>
      </c>
      <c r="EF251" s="11">
        <v>43</v>
      </c>
      <c r="EG251" s="11" t="str">
        <f t="shared" si="12"/>
        <v>CUMPLE</v>
      </c>
      <c r="EH251" s="11">
        <v>3</v>
      </c>
      <c r="EI251" s="11" t="str">
        <f t="shared" si="13"/>
        <v>CUMPLE</v>
      </c>
      <c r="EL251" s="20" t="s">
        <v>249</v>
      </c>
      <c r="EM251" s="17" t="str">
        <f t="shared" si="4"/>
        <v>CUMPLE</v>
      </c>
    </row>
    <row r="252" spans="1:143" s="1" customFormat="1" x14ac:dyDescent="0.25">
      <c r="A252" s="12">
        <f t="shared" si="14"/>
        <v>44</v>
      </c>
      <c r="B252" s="18" t="s">
        <v>250</v>
      </c>
      <c r="C252" s="93">
        <v>10</v>
      </c>
      <c r="D252" s="94"/>
      <c r="E252" s="95">
        <f t="shared" si="5"/>
        <v>0</v>
      </c>
      <c r="F252" s="95">
        <f t="shared" si="6"/>
        <v>0</v>
      </c>
      <c r="G252" s="95">
        <f t="shared" si="7"/>
        <v>0</v>
      </c>
      <c r="EB252" s="11" t="str">
        <f t="shared" si="8"/>
        <v>CUMPLE</v>
      </c>
      <c r="EC252" s="11" t="str">
        <f t="shared" si="9"/>
        <v>CUMPLE</v>
      </c>
      <c r="ED252" s="11" t="str">
        <f t="shared" si="10"/>
        <v>CUMPLE</v>
      </c>
      <c r="EE252" s="11" t="b">
        <f t="shared" si="11"/>
        <v>0</v>
      </c>
      <c r="EF252" s="11">
        <v>44</v>
      </c>
      <c r="EG252" s="11" t="str">
        <f t="shared" si="12"/>
        <v>CUMPLE</v>
      </c>
      <c r="EH252" s="11">
        <v>10</v>
      </c>
      <c r="EI252" s="11" t="str">
        <f t="shared" si="13"/>
        <v>CUMPLE</v>
      </c>
      <c r="EL252" s="20" t="s">
        <v>250</v>
      </c>
      <c r="EM252" s="17" t="str">
        <f t="shared" si="4"/>
        <v>CUMPLE</v>
      </c>
    </row>
    <row r="253" spans="1:143" s="1" customFormat="1" x14ac:dyDescent="0.25">
      <c r="A253" s="12">
        <f t="shared" si="14"/>
        <v>45</v>
      </c>
      <c r="B253" s="18" t="s">
        <v>251</v>
      </c>
      <c r="C253" s="93">
        <v>4</v>
      </c>
      <c r="D253" s="94"/>
      <c r="E253" s="95">
        <f t="shared" si="5"/>
        <v>0</v>
      </c>
      <c r="F253" s="95">
        <f t="shared" si="6"/>
        <v>0</v>
      </c>
      <c r="G253" s="95">
        <f t="shared" si="7"/>
        <v>0</v>
      </c>
      <c r="EB253" s="11" t="str">
        <f t="shared" si="8"/>
        <v>CUMPLE</v>
      </c>
      <c r="EC253" s="11" t="str">
        <f t="shared" si="9"/>
        <v>CUMPLE</v>
      </c>
      <c r="ED253" s="11" t="str">
        <f t="shared" si="10"/>
        <v>CUMPLE</v>
      </c>
      <c r="EE253" s="11" t="b">
        <f t="shared" si="11"/>
        <v>0</v>
      </c>
      <c r="EF253" s="11">
        <v>45</v>
      </c>
      <c r="EG253" s="11" t="str">
        <f t="shared" si="12"/>
        <v>CUMPLE</v>
      </c>
      <c r="EH253" s="11">
        <v>4</v>
      </c>
      <c r="EI253" s="11" t="str">
        <f t="shared" si="13"/>
        <v>CUMPLE</v>
      </c>
      <c r="EL253" s="20" t="s">
        <v>251</v>
      </c>
      <c r="EM253" s="17" t="str">
        <f t="shared" si="4"/>
        <v>CUMPLE</v>
      </c>
    </row>
    <row r="254" spans="1:143" s="1" customFormat="1" x14ac:dyDescent="0.25">
      <c r="A254" s="12">
        <f t="shared" si="14"/>
        <v>46</v>
      </c>
      <c r="B254" s="18" t="s">
        <v>252</v>
      </c>
      <c r="C254" s="93">
        <v>4</v>
      </c>
      <c r="D254" s="94"/>
      <c r="E254" s="95">
        <f t="shared" si="5"/>
        <v>0</v>
      </c>
      <c r="F254" s="95">
        <f t="shared" si="6"/>
        <v>0</v>
      </c>
      <c r="G254" s="95">
        <f t="shared" si="7"/>
        <v>0</v>
      </c>
      <c r="EB254" s="11" t="str">
        <f t="shared" si="8"/>
        <v>CUMPLE</v>
      </c>
      <c r="EC254" s="11" t="str">
        <f t="shared" si="9"/>
        <v>CUMPLE</v>
      </c>
      <c r="ED254" s="11" t="str">
        <f t="shared" si="10"/>
        <v>CUMPLE</v>
      </c>
      <c r="EE254" s="11" t="b">
        <f t="shared" si="11"/>
        <v>0</v>
      </c>
      <c r="EF254" s="11">
        <v>46</v>
      </c>
      <c r="EG254" s="11" t="str">
        <f t="shared" si="12"/>
        <v>CUMPLE</v>
      </c>
      <c r="EH254" s="11">
        <v>4</v>
      </c>
      <c r="EI254" s="11" t="str">
        <f t="shared" si="13"/>
        <v>CUMPLE</v>
      </c>
      <c r="EL254" s="20" t="s">
        <v>252</v>
      </c>
      <c r="EM254" s="17" t="str">
        <f t="shared" si="4"/>
        <v>CUMPLE</v>
      </c>
    </row>
    <row r="255" spans="1:143" s="1" customFormat="1" ht="15.75" x14ac:dyDescent="0.25">
      <c r="A255" s="300" t="s">
        <v>253</v>
      </c>
      <c r="B255" s="301"/>
      <c r="C255" s="301"/>
      <c r="D255" s="301"/>
      <c r="E255" s="301"/>
      <c r="F255" s="301"/>
      <c r="G255" s="302"/>
      <c r="EB255" s="11"/>
      <c r="EC255" s="11"/>
      <c r="ED255" s="11"/>
      <c r="EE255" s="11"/>
      <c r="EF255" s="11"/>
      <c r="EG255" s="11"/>
      <c r="EH255" s="11"/>
      <c r="EI255" s="11"/>
      <c r="EL255" s="20"/>
      <c r="EM255" s="17" t="str">
        <f t="shared" si="4"/>
        <v>CUMPLE</v>
      </c>
    </row>
    <row r="256" spans="1:143" s="1" customFormat="1" x14ac:dyDescent="0.25">
      <c r="A256" s="291" t="s">
        <v>254</v>
      </c>
      <c r="B256" s="292"/>
      <c r="C256" s="292"/>
      <c r="D256" s="292"/>
      <c r="E256" s="292"/>
      <c r="F256" s="292"/>
      <c r="G256" s="293"/>
      <c r="EB256" s="11"/>
      <c r="EC256" s="11"/>
      <c r="ED256" s="11"/>
      <c r="EE256" s="11"/>
      <c r="EF256" s="11"/>
      <c r="EG256" s="11"/>
      <c r="EH256" s="11"/>
      <c r="EI256" s="11"/>
      <c r="EL256" s="20"/>
      <c r="EM256" s="17" t="str">
        <f t="shared" si="4"/>
        <v>CUMPLE</v>
      </c>
    </row>
    <row r="257" spans="1:143" s="1" customFormat="1" x14ac:dyDescent="0.25">
      <c r="A257" s="12">
        <v>1</v>
      </c>
      <c r="B257" s="96" t="s">
        <v>255</v>
      </c>
      <c r="C257" s="12">
        <v>1</v>
      </c>
      <c r="D257" s="97"/>
      <c r="E257" s="98">
        <f t="shared" si="5"/>
        <v>0</v>
      </c>
      <c r="F257" s="98">
        <f t="shared" si="6"/>
        <v>0</v>
      </c>
      <c r="G257" s="98">
        <f t="shared" si="7"/>
        <v>0</v>
      </c>
      <c r="EB257" s="11" t="str">
        <f>IF(A257&gt;0.9,"CUMPLE","NO")</f>
        <v>CUMPLE</v>
      </c>
      <c r="EC257" s="11" t="str">
        <f>IF(C257&gt;0.9,"CUMPLE","NO")</f>
        <v>CUMPLE</v>
      </c>
      <c r="ED257" s="11" t="str">
        <f t="shared" si="10"/>
        <v>CUMPLE</v>
      </c>
      <c r="EE257" s="11" t="b">
        <f>+IF(D257&gt;0.9,"CUMPLE")</f>
        <v>0</v>
      </c>
      <c r="EF257" s="11">
        <v>1</v>
      </c>
      <c r="EG257" s="11" t="str">
        <f>+IF(A257=EF257,"CUMPLE")</f>
        <v>CUMPLE</v>
      </c>
      <c r="EH257" s="11">
        <v>1</v>
      </c>
      <c r="EI257" s="11" t="str">
        <f t="shared" si="13"/>
        <v>CUMPLE</v>
      </c>
      <c r="EL257" s="20" t="s">
        <v>255</v>
      </c>
      <c r="EM257" s="17" t="str">
        <f t="shared" si="4"/>
        <v>CUMPLE</v>
      </c>
    </row>
    <row r="258" spans="1:143" s="1" customFormat="1" x14ac:dyDescent="0.25">
      <c r="A258" s="22"/>
      <c r="B258" s="99" t="s">
        <v>256</v>
      </c>
      <c r="C258" s="22"/>
      <c r="D258" s="100"/>
      <c r="E258" s="101"/>
      <c r="F258" s="101"/>
      <c r="G258" s="101"/>
      <c r="EB258" s="11"/>
      <c r="EC258" s="11"/>
      <c r="ED258" s="11"/>
      <c r="EE258" s="11"/>
      <c r="EF258" s="11"/>
      <c r="EG258" s="11"/>
      <c r="EH258" s="11"/>
      <c r="EI258" s="11"/>
      <c r="EL258" s="20" t="s">
        <v>256</v>
      </c>
      <c r="EM258" s="17" t="str">
        <f t="shared" si="4"/>
        <v>CUMPLE</v>
      </c>
    </row>
    <row r="259" spans="1:143" s="1" customFormat="1" x14ac:dyDescent="0.25">
      <c r="A259" s="32"/>
      <c r="B259" s="102" t="s">
        <v>257</v>
      </c>
      <c r="C259" s="32"/>
      <c r="D259" s="103"/>
      <c r="E259" s="104"/>
      <c r="F259" s="104"/>
      <c r="G259" s="104"/>
      <c r="EB259" s="11"/>
      <c r="EC259" s="11"/>
      <c r="ED259" s="11"/>
      <c r="EE259" s="11"/>
      <c r="EF259" s="11"/>
      <c r="EG259" s="11"/>
      <c r="EH259" s="11"/>
      <c r="EI259" s="11"/>
      <c r="EL259" s="20" t="s">
        <v>257</v>
      </c>
      <c r="EM259" s="17" t="str">
        <f t="shared" si="4"/>
        <v>CUMPLE</v>
      </c>
    </row>
    <row r="260" spans="1:143" s="1" customFormat="1" x14ac:dyDescent="0.25">
      <c r="A260" s="32"/>
      <c r="B260" s="102" t="s">
        <v>258</v>
      </c>
      <c r="C260" s="32"/>
      <c r="D260" s="103"/>
      <c r="E260" s="104"/>
      <c r="F260" s="104"/>
      <c r="G260" s="104"/>
      <c r="EB260" s="11"/>
      <c r="EC260" s="11"/>
      <c r="ED260" s="11"/>
      <c r="EE260" s="11"/>
      <c r="EF260" s="11"/>
      <c r="EG260" s="11"/>
      <c r="EH260" s="11"/>
      <c r="EI260" s="11"/>
      <c r="EL260" s="20" t="s">
        <v>258</v>
      </c>
      <c r="EM260" s="17" t="str">
        <f t="shared" si="4"/>
        <v>CUMPLE</v>
      </c>
    </row>
    <row r="261" spans="1:143" s="1" customFormat="1" x14ac:dyDescent="0.25">
      <c r="A261" s="32"/>
      <c r="B261" s="102" t="s">
        <v>259</v>
      </c>
      <c r="C261" s="32"/>
      <c r="D261" s="103"/>
      <c r="E261" s="104"/>
      <c r="F261" s="104"/>
      <c r="G261" s="104"/>
      <c r="EB261" s="11"/>
      <c r="EC261" s="11"/>
      <c r="ED261" s="11"/>
      <c r="EE261" s="11"/>
      <c r="EF261" s="11"/>
      <c r="EG261" s="11"/>
      <c r="EH261" s="11"/>
      <c r="EI261" s="11"/>
      <c r="EL261" s="20" t="s">
        <v>259</v>
      </c>
      <c r="EM261" s="17" t="str">
        <f t="shared" si="4"/>
        <v>CUMPLE</v>
      </c>
    </row>
    <row r="262" spans="1:143" s="1" customFormat="1" x14ac:dyDescent="0.25">
      <c r="A262" s="32"/>
      <c r="B262" s="102" t="s">
        <v>260</v>
      </c>
      <c r="C262" s="32"/>
      <c r="D262" s="103"/>
      <c r="E262" s="104"/>
      <c r="F262" s="104"/>
      <c r="G262" s="104"/>
      <c r="EB262" s="11"/>
      <c r="EC262" s="11"/>
      <c r="ED262" s="11"/>
      <c r="EE262" s="11"/>
      <c r="EF262" s="11"/>
      <c r="EG262" s="11"/>
      <c r="EH262" s="11"/>
      <c r="EI262" s="11"/>
      <c r="EL262" s="20" t="s">
        <v>260</v>
      </c>
      <c r="EM262" s="17" t="str">
        <f t="shared" si="4"/>
        <v>CUMPLE</v>
      </c>
    </row>
    <row r="263" spans="1:143" s="1" customFormat="1" x14ac:dyDescent="0.25">
      <c r="A263" s="32"/>
      <c r="B263" s="102" t="s">
        <v>261</v>
      </c>
      <c r="C263" s="32"/>
      <c r="D263" s="103"/>
      <c r="E263" s="104"/>
      <c r="F263" s="104"/>
      <c r="G263" s="104"/>
      <c r="EB263" s="11"/>
      <c r="EC263" s="11"/>
      <c r="ED263" s="11"/>
      <c r="EE263" s="11"/>
      <c r="EF263" s="11"/>
      <c r="EG263" s="11"/>
      <c r="EH263" s="11"/>
      <c r="EI263" s="11"/>
      <c r="EL263" s="20" t="s">
        <v>261</v>
      </c>
      <c r="EM263" s="17" t="str">
        <f t="shared" si="4"/>
        <v>CUMPLE</v>
      </c>
    </row>
    <row r="264" spans="1:143" s="1" customFormat="1" x14ac:dyDescent="0.25">
      <c r="A264" s="32"/>
      <c r="B264" s="102" t="s">
        <v>262</v>
      </c>
      <c r="C264" s="32"/>
      <c r="D264" s="103"/>
      <c r="E264" s="104"/>
      <c r="F264" s="104"/>
      <c r="G264" s="104"/>
      <c r="EB264" s="11"/>
      <c r="EC264" s="11"/>
      <c r="ED264" s="11"/>
      <c r="EE264" s="11"/>
      <c r="EF264" s="11"/>
      <c r="EG264" s="11"/>
      <c r="EH264" s="11"/>
      <c r="EI264" s="11"/>
      <c r="EL264" s="20" t="s">
        <v>262</v>
      </c>
      <c r="EM264" s="17" t="str">
        <f t="shared" si="4"/>
        <v>CUMPLE</v>
      </c>
    </row>
    <row r="265" spans="1:143" s="1" customFormat="1" x14ac:dyDescent="0.25">
      <c r="A265" s="32"/>
      <c r="B265" s="102" t="s">
        <v>263</v>
      </c>
      <c r="C265" s="32"/>
      <c r="D265" s="103"/>
      <c r="E265" s="104"/>
      <c r="F265" s="104"/>
      <c r="G265" s="104"/>
      <c r="EB265" s="11"/>
      <c r="EC265" s="11"/>
      <c r="ED265" s="11"/>
      <c r="EE265" s="11"/>
      <c r="EF265" s="11"/>
      <c r="EG265" s="11"/>
      <c r="EH265" s="11"/>
      <c r="EI265" s="11"/>
      <c r="EL265" s="20" t="s">
        <v>263</v>
      </c>
      <c r="EM265" s="17" t="str">
        <f t="shared" ref="EM265:EM328" si="15">+IF(EL265=B265,"CUMPLE")</f>
        <v>CUMPLE</v>
      </c>
    </row>
    <row r="266" spans="1:143" s="1" customFormat="1" x14ac:dyDescent="0.25">
      <c r="A266" s="32"/>
      <c r="B266" s="102" t="s">
        <v>264</v>
      </c>
      <c r="C266" s="32"/>
      <c r="D266" s="103"/>
      <c r="E266" s="104"/>
      <c r="F266" s="104"/>
      <c r="G266" s="104"/>
      <c r="EB266" s="11"/>
      <c r="EC266" s="11"/>
      <c r="ED266" s="11"/>
      <c r="EE266" s="11"/>
      <c r="EF266" s="11"/>
      <c r="EG266" s="11"/>
      <c r="EH266" s="11"/>
      <c r="EI266" s="11"/>
      <c r="EL266" s="20" t="s">
        <v>264</v>
      </c>
      <c r="EM266" s="17" t="str">
        <f t="shared" si="15"/>
        <v>CUMPLE</v>
      </c>
    </row>
    <row r="267" spans="1:143" s="1" customFormat="1" x14ac:dyDescent="0.25">
      <c r="A267" s="32"/>
      <c r="B267" s="102" t="s">
        <v>265</v>
      </c>
      <c r="C267" s="32"/>
      <c r="D267" s="103"/>
      <c r="E267" s="104"/>
      <c r="F267" s="104"/>
      <c r="G267" s="104"/>
      <c r="EB267" s="11"/>
      <c r="EC267" s="11"/>
      <c r="ED267" s="11"/>
      <c r="EE267" s="11"/>
      <c r="EF267" s="11"/>
      <c r="EG267" s="11"/>
      <c r="EH267" s="11"/>
      <c r="EI267" s="11"/>
      <c r="EL267" s="20" t="s">
        <v>265</v>
      </c>
      <c r="EM267" s="17" t="str">
        <f t="shared" si="15"/>
        <v>CUMPLE</v>
      </c>
    </row>
    <row r="268" spans="1:143" s="1" customFormat="1" x14ac:dyDescent="0.25">
      <c r="A268" s="32"/>
      <c r="B268" s="102" t="s">
        <v>266</v>
      </c>
      <c r="C268" s="32"/>
      <c r="D268" s="103"/>
      <c r="E268" s="104"/>
      <c r="F268" s="104"/>
      <c r="G268" s="104"/>
      <c r="EB268" s="11"/>
      <c r="EC268" s="11"/>
      <c r="ED268" s="11"/>
      <c r="EE268" s="11"/>
      <c r="EF268" s="11"/>
      <c r="EG268" s="11"/>
      <c r="EH268" s="11"/>
      <c r="EI268" s="11"/>
      <c r="EL268" s="20" t="s">
        <v>266</v>
      </c>
      <c r="EM268" s="17" t="str">
        <f t="shared" si="15"/>
        <v>CUMPLE</v>
      </c>
    </row>
    <row r="269" spans="1:143" s="1" customFormat="1" x14ac:dyDescent="0.25">
      <c r="A269" s="32"/>
      <c r="B269" s="102" t="s">
        <v>267</v>
      </c>
      <c r="C269" s="32"/>
      <c r="D269" s="103"/>
      <c r="E269" s="104"/>
      <c r="F269" s="104"/>
      <c r="G269" s="104"/>
      <c r="EB269" s="11"/>
      <c r="EC269" s="11"/>
      <c r="ED269" s="11"/>
      <c r="EE269" s="11"/>
      <c r="EF269" s="11"/>
      <c r="EG269" s="11"/>
      <c r="EH269" s="11"/>
      <c r="EI269" s="11"/>
      <c r="EL269" s="20" t="s">
        <v>267</v>
      </c>
      <c r="EM269" s="17" t="str">
        <f t="shared" si="15"/>
        <v>CUMPLE</v>
      </c>
    </row>
    <row r="270" spans="1:143" s="1" customFormat="1" x14ac:dyDescent="0.25">
      <c r="A270" s="27"/>
      <c r="B270" s="105" t="s">
        <v>268</v>
      </c>
      <c r="C270" s="27"/>
      <c r="D270" s="106"/>
      <c r="E270" s="107"/>
      <c r="F270" s="107"/>
      <c r="G270" s="107"/>
      <c r="EB270" s="11"/>
      <c r="EC270" s="11"/>
      <c r="ED270" s="11"/>
      <c r="EE270" s="11"/>
      <c r="EF270" s="11"/>
      <c r="EG270" s="11"/>
      <c r="EH270" s="11"/>
      <c r="EI270" s="11"/>
      <c r="EL270" s="20" t="s">
        <v>268</v>
      </c>
      <c r="EM270" s="17" t="str">
        <f t="shared" si="15"/>
        <v>CUMPLE</v>
      </c>
    </row>
    <row r="271" spans="1:143" s="1" customFormat="1" x14ac:dyDescent="0.25">
      <c r="A271" s="12">
        <v>2</v>
      </c>
      <c r="B271" s="108" t="s">
        <v>269</v>
      </c>
      <c r="C271" s="12">
        <v>1</v>
      </c>
      <c r="D271" s="97"/>
      <c r="E271" s="98">
        <f>+D271*C271</f>
        <v>0</v>
      </c>
      <c r="F271" s="98">
        <f>+E271*0.16</f>
        <v>0</v>
      </c>
      <c r="G271" s="98">
        <f>+F271+E271</f>
        <v>0</v>
      </c>
      <c r="EB271" s="11" t="str">
        <f>IF(A271&gt;0.9,"CUMPLE","NO")</f>
        <v>CUMPLE</v>
      </c>
      <c r="EC271" s="11" t="str">
        <f>IF(C271&gt;0.9,"CUMPLE","NO")</f>
        <v>CUMPLE</v>
      </c>
      <c r="ED271" s="11" t="str">
        <f>+IF(EB271=EC271,"CUMPLE")</f>
        <v>CUMPLE</v>
      </c>
      <c r="EE271" s="11" t="b">
        <f>+IF(D271&gt;0.9,"CUMPLE")</f>
        <v>0</v>
      </c>
      <c r="EF271" s="11">
        <v>2</v>
      </c>
      <c r="EG271" s="11" t="str">
        <f>+IF(A271=EF271,"CUMPLE")</f>
        <v>CUMPLE</v>
      </c>
      <c r="EH271" s="11">
        <v>1</v>
      </c>
      <c r="EI271" s="11" t="str">
        <f t="shared" si="13"/>
        <v>CUMPLE</v>
      </c>
      <c r="EL271" s="20" t="s">
        <v>269</v>
      </c>
      <c r="EM271" s="17" t="str">
        <f t="shared" si="15"/>
        <v>CUMPLE</v>
      </c>
    </row>
    <row r="272" spans="1:143" s="1" customFormat="1" ht="45.75" customHeight="1" x14ac:dyDescent="0.25">
      <c r="A272" s="12"/>
      <c r="B272" s="109" t="s">
        <v>270</v>
      </c>
      <c r="C272" s="12"/>
      <c r="D272" s="97"/>
      <c r="E272" s="98"/>
      <c r="F272" s="98"/>
      <c r="G272" s="98"/>
      <c r="EB272" s="11"/>
      <c r="EC272" s="11"/>
      <c r="ED272" s="11"/>
      <c r="EE272" s="11"/>
      <c r="EF272" s="11"/>
      <c r="EG272" s="11"/>
      <c r="EH272" s="11"/>
      <c r="EI272" s="11"/>
      <c r="EL272" s="20" t="s">
        <v>270</v>
      </c>
      <c r="EM272" s="17" t="str">
        <f t="shared" si="15"/>
        <v>CUMPLE</v>
      </c>
    </row>
    <row r="273" spans="1:143" s="1" customFormat="1" x14ac:dyDescent="0.25">
      <c r="A273" s="12">
        <v>3</v>
      </c>
      <c r="B273" s="13" t="s">
        <v>271</v>
      </c>
      <c r="C273" s="12">
        <v>1</v>
      </c>
      <c r="D273" s="97"/>
      <c r="E273" s="98">
        <f>+D273*C273</f>
        <v>0</v>
      </c>
      <c r="F273" s="98">
        <f>+E273*0.16</f>
        <v>0</v>
      </c>
      <c r="G273" s="98">
        <f>+F273+E273</f>
        <v>0</v>
      </c>
      <c r="EB273" s="11" t="str">
        <f>IF(A273&gt;0.9,"CUMPLE","NO")</f>
        <v>CUMPLE</v>
      </c>
      <c r="EC273" s="11" t="str">
        <f>IF(C273&gt;0.9,"CUMPLE","NO")</f>
        <v>CUMPLE</v>
      </c>
      <c r="ED273" s="11" t="str">
        <f>+IF(EB273=EC273,"CUMPLE")</f>
        <v>CUMPLE</v>
      </c>
      <c r="EE273" s="11" t="b">
        <f>+IF(D273&gt;0.9,"CUMPLE")</f>
        <v>0</v>
      </c>
      <c r="EF273" s="11">
        <v>3</v>
      </c>
      <c r="EG273" s="11" t="str">
        <f>+IF(A273=EF273,"CUMPLE")</f>
        <v>CUMPLE</v>
      </c>
      <c r="EH273" s="11">
        <v>1</v>
      </c>
      <c r="EI273" s="11" t="str">
        <f t="shared" ref="EI273:EI276" si="16">+IF(C273=EH273,"CUMPLE")</f>
        <v>CUMPLE</v>
      </c>
      <c r="EL273" s="20" t="s">
        <v>271</v>
      </c>
      <c r="EM273" s="17" t="str">
        <f t="shared" si="15"/>
        <v>CUMPLE</v>
      </c>
    </row>
    <row r="274" spans="1:143" s="1" customFormat="1" ht="60" x14ac:dyDescent="0.25">
      <c r="A274" s="12"/>
      <c r="B274" s="18" t="s">
        <v>272</v>
      </c>
      <c r="C274" s="12"/>
      <c r="D274" s="97"/>
      <c r="E274" s="98"/>
      <c r="F274" s="98"/>
      <c r="G274" s="98"/>
      <c r="EB274" s="11"/>
      <c r="EC274" s="11"/>
      <c r="ED274" s="11"/>
      <c r="EE274" s="11"/>
      <c r="EF274" s="11"/>
      <c r="EG274" s="11"/>
      <c r="EH274" s="11"/>
      <c r="EI274" s="11"/>
      <c r="EL274" s="20" t="s">
        <v>272</v>
      </c>
      <c r="EM274" s="17" t="str">
        <f t="shared" si="15"/>
        <v>CUMPLE</v>
      </c>
    </row>
    <row r="275" spans="1:143" s="1" customFormat="1" x14ac:dyDescent="0.25">
      <c r="A275" s="291" t="s">
        <v>273</v>
      </c>
      <c r="B275" s="292"/>
      <c r="C275" s="292"/>
      <c r="D275" s="292"/>
      <c r="E275" s="292"/>
      <c r="F275" s="292"/>
      <c r="G275" s="293"/>
      <c r="EB275" s="11"/>
      <c r="EC275" s="11"/>
      <c r="ED275" s="11"/>
      <c r="EE275" s="11"/>
      <c r="EF275" s="11"/>
      <c r="EG275" s="11"/>
      <c r="EH275" s="11"/>
      <c r="EI275" s="11"/>
      <c r="EL275" s="20"/>
      <c r="EM275" s="17" t="str">
        <f t="shared" si="15"/>
        <v>CUMPLE</v>
      </c>
    </row>
    <row r="276" spans="1:143" s="1" customFormat="1" x14ac:dyDescent="0.25">
      <c r="A276" s="12">
        <v>4</v>
      </c>
      <c r="B276" s="110" t="s">
        <v>274</v>
      </c>
      <c r="C276" s="111">
        <v>1</v>
      </c>
      <c r="D276" s="112"/>
      <c r="E276" s="113">
        <f>+D276*C276</f>
        <v>0</v>
      </c>
      <c r="F276" s="113">
        <f>+E276*0.16</f>
        <v>0</v>
      </c>
      <c r="G276" s="113">
        <f>+F276+E276</f>
        <v>0</v>
      </c>
      <c r="EB276" s="11" t="str">
        <f>IF(A276&gt;0.9,"CUMPLE","NO")</f>
        <v>CUMPLE</v>
      </c>
      <c r="EC276" s="11" t="str">
        <f>IF(C276&gt;0.9,"CUMPLE","NO")</f>
        <v>CUMPLE</v>
      </c>
      <c r="ED276" s="11" t="str">
        <f>+IF(EB276=EC276,"CUMPLE")</f>
        <v>CUMPLE</v>
      </c>
      <c r="EE276" s="11" t="b">
        <f>+IF(D276&gt;0.9,"CUMPLE")</f>
        <v>0</v>
      </c>
      <c r="EF276" s="11">
        <v>4</v>
      </c>
      <c r="EG276" s="11" t="str">
        <f>+IF(A276=EF276,"CUMPLE")</f>
        <v>CUMPLE</v>
      </c>
      <c r="EH276" s="11">
        <v>1</v>
      </c>
      <c r="EI276" s="11" t="str">
        <f t="shared" si="16"/>
        <v>CUMPLE</v>
      </c>
      <c r="EL276" s="20" t="s">
        <v>274</v>
      </c>
      <c r="EM276" s="17" t="str">
        <f t="shared" si="15"/>
        <v>CUMPLE</v>
      </c>
    </row>
    <row r="277" spans="1:143" s="1" customFormat="1" ht="45" x14ac:dyDescent="0.25">
      <c r="A277" s="22"/>
      <c r="B277" s="99" t="s">
        <v>275</v>
      </c>
      <c r="C277" s="114"/>
      <c r="D277" s="115"/>
      <c r="E277" s="116"/>
      <c r="F277" s="116"/>
      <c r="G277" s="116"/>
      <c r="EB277" s="11"/>
      <c r="EC277" s="11"/>
      <c r="ED277" s="11"/>
      <c r="EE277" s="11"/>
      <c r="EF277" s="11"/>
      <c r="EG277" s="11"/>
      <c r="EH277" s="11"/>
      <c r="EI277" s="11"/>
      <c r="EL277" s="20" t="s">
        <v>275</v>
      </c>
      <c r="EM277" s="17" t="str">
        <f t="shared" si="15"/>
        <v>CUMPLE</v>
      </c>
    </row>
    <row r="278" spans="1:143" s="1" customFormat="1" x14ac:dyDescent="0.25">
      <c r="A278" s="27"/>
      <c r="B278" s="105" t="s">
        <v>276</v>
      </c>
      <c r="C278" s="117"/>
      <c r="D278" s="118"/>
      <c r="E278" s="119"/>
      <c r="F278" s="119"/>
      <c r="G278" s="119"/>
      <c r="EB278" s="11"/>
      <c r="EC278" s="11"/>
      <c r="ED278" s="11"/>
      <c r="EE278" s="11"/>
      <c r="EF278" s="11"/>
      <c r="EG278" s="11"/>
      <c r="EH278" s="11"/>
      <c r="EI278" s="11"/>
      <c r="EL278" s="20" t="s">
        <v>276</v>
      </c>
      <c r="EM278" s="17" t="str">
        <f t="shared" si="15"/>
        <v>CUMPLE</v>
      </c>
    </row>
    <row r="279" spans="1:143" s="1" customFormat="1" x14ac:dyDescent="0.25">
      <c r="A279" s="12">
        <v>5</v>
      </c>
      <c r="B279" s="96" t="s">
        <v>277</v>
      </c>
      <c r="C279" s="12">
        <v>2</v>
      </c>
      <c r="D279" s="97"/>
      <c r="E279" s="98">
        <f>+D279*C279</f>
        <v>0</v>
      </c>
      <c r="F279" s="98">
        <f>+E279*0.16</f>
        <v>0</v>
      </c>
      <c r="G279" s="98">
        <f>+F279+E279</f>
        <v>0</v>
      </c>
      <c r="EB279" s="11" t="str">
        <f>IF(A279&gt;0.9,"CUMPLE","NO")</f>
        <v>CUMPLE</v>
      </c>
      <c r="EC279" s="11" t="str">
        <f>IF(C279&gt;0.9,"CUMPLE","NO")</f>
        <v>CUMPLE</v>
      </c>
      <c r="ED279" s="11" t="str">
        <f>+IF(EB279=EC279,"CUMPLE")</f>
        <v>CUMPLE</v>
      </c>
      <c r="EE279" s="11" t="b">
        <f>+IF(D279&gt;0.9,"CUMPLE")</f>
        <v>0</v>
      </c>
      <c r="EF279" s="11">
        <v>5</v>
      </c>
      <c r="EG279" s="11" t="str">
        <f>+IF(A279=EF279,"CUMPLE")</f>
        <v>CUMPLE</v>
      </c>
      <c r="EH279" s="11">
        <v>2</v>
      </c>
      <c r="EI279" s="11" t="str">
        <f>+IF(C279=EH279,"CUMPLE")</f>
        <v>CUMPLE</v>
      </c>
      <c r="EL279" s="20" t="s">
        <v>277</v>
      </c>
      <c r="EM279" s="17" t="str">
        <f t="shared" si="15"/>
        <v>CUMPLE</v>
      </c>
    </row>
    <row r="280" spans="1:143" s="1" customFormat="1" ht="45" x14ac:dyDescent="0.25">
      <c r="A280" s="22"/>
      <c r="B280" s="99" t="s">
        <v>278</v>
      </c>
      <c r="C280" s="114"/>
      <c r="D280" s="115"/>
      <c r="E280" s="116"/>
      <c r="F280" s="116"/>
      <c r="G280" s="116"/>
      <c r="EB280" s="11"/>
      <c r="EC280" s="11"/>
      <c r="ED280" s="11"/>
      <c r="EE280" s="11"/>
      <c r="EF280" s="11"/>
      <c r="EG280" s="11"/>
      <c r="EH280" s="11"/>
      <c r="EI280" s="11"/>
      <c r="EL280" s="20" t="s">
        <v>278</v>
      </c>
      <c r="EM280" s="17" t="str">
        <f t="shared" si="15"/>
        <v>CUMPLE</v>
      </c>
    </row>
    <row r="281" spans="1:143" s="1" customFormat="1" x14ac:dyDescent="0.25">
      <c r="A281" s="32"/>
      <c r="B281" s="102" t="s">
        <v>279</v>
      </c>
      <c r="C281" s="120"/>
      <c r="D281" s="121"/>
      <c r="E281" s="122"/>
      <c r="F281" s="122"/>
      <c r="G281" s="122"/>
      <c r="EB281" s="11"/>
      <c r="EC281" s="11"/>
      <c r="ED281" s="11"/>
      <c r="EE281" s="11"/>
      <c r="EF281" s="11"/>
      <c r="EG281" s="11"/>
      <c r="EH281" s="11"/>
      <c r="EI281" s="11"/>
      <c r="EL281" s="20" t="s">
        <v>279</v>
      </c>
      <c r="EM281" s="17" t="str">
        <f t="shared" si="15"/>
        <v>CUMPLE</v>
      </c>
    </row>
    <row r="282" spans="1:143" s="1" customFormat="1" ht="30" x14ac:dyDescent="0.25">
      <c r="A282" s="32"/>
      <c r="B282" s="102" t="s">
        <v>280</v>
      </c>
      <c r="C282" s="120"/>
      <c r="D282" s="121"/>
      <c r="E282" s="122"/>
      <c r="F282" s="122"/>
      <c r="G282" s="122"/>
      <c r="EB282" s="11"/>
      <c r="EC282" s="11"/>
      <c r="ED282" s="11"/>
      <c r="EE282" s="11"/>
      <c r="EF282" s="11"/>
      <c r="EG282" s="11"/>
      <c r="EH282" s="11"/>
      <c r="EI282" s="11"/>
      <c r="EL282" s="20" t="s">
        <v>280</v>
      </c>
      <c r="EM282" s="17" t="str">
        <f t="shared" si="15"/>
        <v>CUMPLE</v>
      </c>
    </row>
    <row r="283" spans="1:143" s="1" customFormat="1" x14ac:dyDescent="0.25">
      <c r="A283" s="32"/>
      <c r="B283" s="102" t="s">
        <v>281</v>
      </c>
      <c r="C283" s="120"/>
      <c r="D283" s="121"/>
      <c r="E283" s="122"/>
      <c r="F283" s="122"/>
      <c r="G283" s="122"/>
      <c r="EB283" s="11"/>
      <c r="EC283" s="11"/>
      <c r="ED283" s="11"/>
      <c r="EE283" s="11"/>
      <c r="EF283" s="11"/>
      <c r="EG283" s="11"/>
      <c r="EH283" s="11"/>
      <c r="EI283" s="11"/>
      <c r="EL283" s="20" t="s">
        <v>281</v>
      </c>
      <c r="EM283" s="17" t="str">
        <f t="shared" si="15"/>
        <v>CUMPLE</v>
      </c>
    </row>
    <row r="284" spans="1:143" s="1" customFormat="1" x14ac:dyDescent="0.25">
      <c r="A284" s="27"/>
      <c r="B284" s="105" t="s">
        <v>282</v>
      </c>
      <c r="C284" s="117"/>
      <c r="D284" s="118"/>
      <c r="E284" s="119"/>
      <c r="F284" s="119"/>
      <c r="G284" s="119"/>
      <c r="EB284" s="11"/>
      <c r="EC284" s="11"/>
      <c r="ED284" s="11"/>
      <c r="EE284" s="11"/>
      <c r="EF284" s="11"/>
      <c r="EG284" s="11"/>
      <c r="EH284" s="11"/>
      <c r="EI284" s="11"/>
      <c r="EL284" s="20" t="s">
        <v>282</v>
      </c>
      <c r="EM284" s="17" t="str">
        <f t="shared" si="15"/>
        <v>CUMPLE</v>
      </c>
    </row>
    <row r="285" spans="1:143" s="1" customFormat="1" x14ac:dyDescent="0.25">
      <c r="A285" s="12">
        <v>6</v>
      </c>
      <c r="B285" s="96" t="s">
        <v>283</v>
      </c>
      <c r="C285" s="12">
        <v>1</v>
      </c>
      <c r="D285" s="97"/>
      <c r="E285" s="98">
        <f>+D285*C285</f>
        <v>0</v>
      </c>
      <c r="F285" s="98">
        <f>+E285*0.16</f>
        <v>0</v>
      </c>
      <c r="G285" s="98">
        <f>+F285+E285</f>
        <v>0</v>
      </c>
      <c r="EB285" s="11" t="str">
        <f>IF(A285&gt;0.9,"CUMPLE","NO")</f>
        <v>CUMPLE</v>
      </c>
      <c r="EC285" s="11" t="str">
        <f>IF(C285&gt;0.9,"CUMPLE","NO")</f>
        <v>CUMPLE</v>
      </c>
      <c r="ED285" s="11" t="str">
        <f>+IF(EB285=EC285,"CUMPLE")</f>
        <v>CUMPLE</v>
      </c>
      <c r="EE285" s="11" t="b">
        <f>+IF(D285&gt;0.9,"CUMPLE")</f>
        <v>0</v>
      </c>
      <c r="EF285" s="11">
        <v>6</v>
      </c>
      <c r="EG285" s="11" t="str">
        <f>+IF(A285=EF285,"CUMPLE")</f>
        <v>CUMPLE</v>
      </c>
      <c r="EH285" s="11">
        <v>1</v>
      </c>
      <c r="EI285" s="11" t="str">
        <f>+IF(C285=EH285,"CUMPLE")</f>
        <v>CUMPLE</v>
      </c>
      <c r="EL285" s="20" t="s">
        <v>283</v>
      </c>
      <c r="EM285" s="17" t="str">
        <f t="shared" si="15"/>
        <v>CUMPLE</v>
      </c>
    </row>
    <row r="286" spans="1:143" s="1" customFormat="1" ht="45" x14ac:dyDescent="0.25">
      <c r="A286" s="22"/>
      <c r="B286" s="99" t="s">
        <v>284</v>
      </c>
      <c r="C286" s="114"/>
      <c r="D286" s="115"/>
      <c r="E286" s="116"/>
      <c r="F286" s="116"/>
      <c r="G286" s="116"/>
      <c r="EB286" s="11"/>
      <c r="EC286" s="11"/>
      <c r="ED286" s="11"/>
      <c r="EE286" s="11"/>
      <c r="EF286" s="11"/>
      <c r="EG286" s="11"/>
      <c r="EH286" s="11"/>
      <c r="EI286" s="11"/>
      <c r="EL286" s="20" t="s">
        <v>284</v>
      </c>
      <c r="EM286" s="17" t="str">
        <f t="shared" si="15"/>
        <v>CUMPLE</v>
      </c>
    </row>
    <row r="287" spans="1:143" s="1" customFormat="1" x14ac:dyDescent="0.25">
      <c r="A287" s="32"/>
      <c r="B287" s="102" t="s">
        <v>285</v>
      </c>
      <c r="C287" s="120"/>
      <c r="D287" s="121"/>
      <c r="E287" s="122"/>
      <c r="F287" s="122"/>
      <c r="G287" s="122"/>
      <c r="EB287" s="11"/>
      <c r="EC287" s="11"/>
      <c r="ED287" s="11"/>
      <c r="EE287" s="11"/>
      <c r="EF287" s="11"/>
      <c r="EG287" s="11"/>
      <c r="EH287" s="11"/>
      <c r="EI287" s="11"/>
      <c r="EL287" s="20" t="s">
        <v>285</v>
      </c>
      <c r="EM287" s="17" t="str">
        <f t="shared" si="15"/>
        <v>CUMPLE</v>
      </c>
    </row>
    <row r="288" spans="1:143" s="1" customFormat="1" x14ac:dyDescent="0.25">
      <c r="A288" s="32"/>
      <c r="B288" s="102" t="s">
        <v>286</v>
      </c>
      <c r="C288" s="120"/>
      <c r="D288" s="121"/>
      <c r="E288" s="122"/>
      <c r="F288" s="122"/>
      <c r="G288" s="122"/>
      <c r="EB288" s="11"/>
      <c r="EC288" s="11"/>
      <c r="ED288" s="11"/>
      <c r="EE288" s="11"/>
      <c r="EF288" s="11"/>
      <c r="EG288" s="11"/>
      <c r="EH288" s="11"/>
      <c r="EI288" s="11"/>
      <c r="EL288" s="20" t="s">
        <v>286</v>
      </c>
      <c r="EM288" s="17" t="str">
        <f t="shared" si="15"/>
        <v>CUMPLE</v>
      </c>
    </row>
    <row r="289" spans="1:143" s="1" customFormat="1" x14ac:dyDescent="0.25">
      <c r="A289" s="32"/>
      <c r="B289" s="102" t="s">
        <v>281</v>
      </c>
      <c r="C289" s="120"/>
      <c r="D289" s="121"/>
      <c r="E289" s="122"/>
      <c r="F289" s="122"/>
      <c r="G289" s="122"/>
      <c r="EB289" s="11"/>
      <c r="EC289" s="11"/>
      <c r="ED289" s="11"/>
      <c r="EE289" s="11"/>
      <c r="EF289" s="11"/>
      <c r="EG289" s="11"/>
      <c r="EH289" s="11"/>
      <c r="EI289" s="11"/>
      <c r="EL289" s="20" t="s">
        <v>281</v>
      </c>
      <c r="EM289" s="17" t="str">
        <f t="shared" si="15"/>
        <v>CUMPLE</v>
      </c>
    </row>
    <row r="290" spans="1:143" s="1" customFormat="1" x14ac:dyDescent="0.25">
      <c r="A290" s="27"/>
      <c r="B290" s="105" t="s">
        <v>282</v>
      </c>
      <c r="C290" s="117"/>
      <c r="D290" s="118"/>
      <c r="E290" s="119"/>
      <c r="F290" s="119"/>
      <c r="G290" s="119"/>
      <c r="EB290" s="11"/>
      <c r="EC290" s="11"/>
      <c r="ED290" s="11"/>
      <c r="EE290" s="11"/>
      <c r="EF290" s="11"/>
      <c r="EG290" s="11"/>
      <c r="EH290" s="11"/>
      <c r="EI290" s="11"/>
      <c r="EL290" s="20" t="s">
        <v>282</v>
      </c>
      <c r="EM290" s="17" t="str">
        <f t="shared" si="15"/>
        <v>CUMPLE</v>
      </c>
    </row>
    <row r="291" spans="1:143" s="1" customFormat="1" x14ac:dyDescent="0.25">
      <c r="A291" s="12">
        <v>7</v>
      </c>
      <c r="B291" s="96" t="s">
        <v>287</v>
      </c>
      <c r="C291" s="123">
        <v>1</v>
      </c>
      <c r="D291" s="124"/>
      <c r="E291" s="125">
        <f>+D291*C291</f>
        <v>0</v>
      </c>
      <c r="F291" s="125">
        <f>+E291*0.16</f>
        <v>0</v>
      </c>
      <c r="G291" s="125">
        <f>+F291+E291</f>
        <v>0</v>
      </c>
      <c r="EB291" s="11" t="str">
        <f>IF(A291&gt;0.9,"CUMPLE","NO")</f>
        <v>CUMPLE</v>
      </c>
      <c r="EC291" s="11" t="str">
        <f>IF(C291&gt;0.9,"CUMPLE","NO")</f>
        <v>CUMPLE</v>
      </c>
      <c r="ED291" s="11" t="str">
        <f>+IF(EB291=EC291,"CUMPLE")</f>
        <v>CUMPLE</v>
      </c>
      <c r="EE291" s="11" t="b">
        <f>+IF(D291&gt;0.9,"CUMPLE")</f>
        <v>0</v>
      </c>
      <c r="EF291" s="11">
        <v>7</v>
      </c>
      <c r="EG291" s="11" t="str">
        <f>+IF(A291=EF291,"CUMPLE")</f>
        <v>CUMPLE</v>
      </c>
      <c r="EH291" s="11">
        <v>1</v>
      </c>
      <c r="EI291" s="11" t="str">
        <f>+IF(C291=EH291,"CUMPLE")</f>
        <v>CUMPLE</v>
      </c>
      <c r="EL291" s="20" t="s">
        <v>287</v>
      </c>
      <c r="EM291" s="17" t="str">
        <f t="shared" si="15"/>
        <v>CUMPLE</v>
      </c>
    </row>
    <row r="292" spans="1:143" s="1" customFormat="1" x14ac:dyDescent="0.25">
      <c r="A292" s="22"/>
      <c r="B292" s="99" t="s">
        <v>288</v>
      </c>
      <c r="C292" s="22"/>
      <c r="D292" s="100"/>
      <c r="E292" s="101"/>
      <c r="F292" s="101"/>
      <c r="G292" s="101"/>
      <c r="EB292" s="11"/>
      <c r="EC292" s="11"/>
      <c r="ED292" s="11"/>
      <c r="EE292" s="11"/>
      <c r="EF292" s="11"/>
      <c r="EG292" s="11"/>
      <c r="EH292" s="11"/>
      <c r="EI292" s="11"/>
      <c r="EL292" s="20" t="s">
        <v>288</v>
      </c>
      <c r="EM292" s="17" t="str">
        <f t="shared" si="15"/>
        <v>CUMPLE</v>
      </c>
    </row>
    <row r="293" spans="1:143" s="1" customFormat="1" x14ac:dyDescent="0.25">
      <c r="A293" s="32"/>
      <c r="B293" s="126" t="s">
        <v>289</v>
      </c>
      <c r="C293" s="127"/>
      <c r="D293" s="128"/>
      <c r="E293" s="129"/>
      <c r="F293" s="129"/>
      <c r="G293" s="129"/>
      <c r="EB293" s="11"/>
      <c r="EC293" s="11"/>
      <c r="ED293" s="11"/>
      <c r="EE293" s="11"/>
      <c r="EF293" s="11"/>
      <c r="EG293" s="11"/>
      <c r="EH293" s="11"/>
      <c r="EI293" s="11"/>
      <c r="EL293" s="20" t="s">
        <v>289</v>
      </c>
      <c r="EM293" s="17" t="str">
        <f t="shared" si="15"/>
        <v>CUMPLE</v>
      </c>
    </row>
    <row r="294" spans="1:143" s="1" customFormat="1" x14ac:dyDescent="0.25">
      <c r="A294" s="32"/>
      <c r="B294" s="126" t="s">
        <v>290</v>
      </c>
      <c r="C294" s="127"/>
      <c r="D294" s="128"/>
      <c r="E294" s="129"/>
      <c r="F294" s="129"/>
      <c r="G294" s="129"/>
      <c r="EB294" s="11"/>
      <c r="EC294" s="11"/>
      <c r="ED294" s="11"/>
      <c r="EE294" s="11"/>
      <c r="EF294" s="11"/>
      <c r="EG294" s="11"/>
      <c r="EH294" s="11"/>
      <c r="EI294" s="11"/>
      <c r="EL294" s="20" t="s">
        <v>290</v>
      </c>
      <c r="EM294" s="17" t="str">
        <f t="shared" si="15"/>
        <v>CUMPLE</v>
      </c>
    </row>
    <row r="295" spans="1:143" s="1" customFormat="1" x14ac:dyDescent="0.25">
      <c r="A295" s="32"/>
      <c r="B295" s="102" t="s">
        <v>291</v>
      </c>
      <c r="C295" s="32"/>
      <c r="D295" s="103"/>
      <c r="E295" s="104"/>
      <c r="F295" s="104"/>
      <c r="G295" s="104"/>
      <c r="EB295" s="11"/>
      <c r="EC295" s="11"/>
      <c r="ED295" s="11"/>
      <c r="EE295" s="11"/>
      <c r="EF295" s="11"/>
      <c r="EG295" s="11"/>
      <c r="EH295" s="11"/>
      <c r="EI295" s="11"/>
      <c r="EL295" s="20" t="s">
        <v>291</v>
      </c>
      <c r="EM295" s="17" t="str">
        <f t="shared" si="15"/>
        <v>CUMPLE</v>
      </c>
    </row>
    <row r="296" spans="1:143" s="1" customFormat="1" x14ac:dyDescent="0.25">
      <c r="A296" s="32"/>
      <c r="B296" s="102" t="s">
        <v>292</v>
      </c>
      <c r="C296" s="32"/>
      <c r="D296" s="103"/>
      <c r="E296" s="104"/>
      <c r="F296" s="104"/>
      <c r="G296" s="104"/>
      <c r="EB296" s="11"/>
      <c r="EC296" s="11"/>
      <c r="ED296" s="11"/>
      <c r="EE296" s="11"/>
      <c r="EF296" s="11"/>
      <c r="EG296" s="11"/>
      <c r="EH296" s="11"/>
      <c r="EI296" s="11"/>
      <c r="EL296" s="20" t="s">
        <v>292</v>
      </c>
      <c r="EM296" s="17" t="str">
        <f t="shared" si="15"/>
        <v>CUMPLE</v>
      </c>
    </row>
    <row r="297" spans="1:143" s="1" customFormat="1" x14ac:dyDescent="0.25">
      <c r="A297" s="32"/>
      <c r="B297" s="102" t="s">
        <v>293</v>
      </c>
      <c r="C297" s="32"/>
      <c r="D297" s="103"/>
      <c r="E297" s="104"/>
      <c r="F297" s="104"/>
      <c r="G297" s="104"/>
      <c r="EB297" s="11"/>
      <c r="EC297" s="11"/>
      <c r="ED297" s="11"/>
      <c r="EE297" s="11"/>
      <c r="EF297" s="11"/>
      <c r="EG297" s="11"/>
      <c r="EH297" s="11"/>
      <c r="EI297" s="11"/>
      <c r="EL297" s="20" t="s">
        <v>293</v>
      </c>
      <c r="EM297" s="17" t="str">
        <f t="shared" si="15"/>
        <v>CUMPLE</v>
      </c>
    </row>
    <row r="298" spans="1:143" s="1" customFormat="1" x14ac:dyDescent="0.25">
      <c r="A298" s="27"/>
      <c r="B298" s="105" t="s">
        <v>294</v>
      </c>
      <c r="C298" s="27"/>
      <c r="D298" s="106"/>
      <c r="E298" s="107"/>
      <c r="F298" s="107"/>
      <c r="G298" s="107"/>
      <c r="EB298" s="11"/>
      <c r="EC298" s="11"/>
      <c r="ED298" s="11"/>
      <c r="EE298" s="11"/>
      <c r="EF298" s="11"/>
      <c r="EG298" s="11"/>
      <c r="EH298" s="11"/>
      <c r="EI298" s="11"/>
      <c r="EL298" s="20" t="s">
        <v>294</v>
      </c>
      <c r="EM298" s="17" t="str">
        <f t="shared" si="15"/>
        <v>CUMPLE</v>
      </c>
    </row>
    <row r="299" spans="1:143" s="1" customFormat="1" x14ac:dyDescent="0.25">
      <c r="A299" s="12">
        <v>8</v>
      </c>
      <c r="B299" s="108" t="s">
        <v>295</v>
      </c>
      <c r="C299" s="12">
        <v>3</v>
      </c>
      <c r="D299" s="97"/>
      <c r="E299" s="98">
        <f>+D299*C299</f>
        <v>0</v>
      </c>
      <c r="F299" s="98">
        <f>+E299*0.16</f>
        <v>0</v>
      </c>
      <c r="G299" s="98">
        <f>+F299+E299</f>
        <v>0</v>
      </c>
      <c r="EB299" s="11" t="str">
        <f>IF(A299&gt;0.9,"CUMPLE","NO")</f>
        <v>CUMPLE</v>
      </c>
      <c r="EC299" s="11" t="str">
        <f>IF(C299&gt;0.9,"CUMPLE","NO")</f>
        <v>CUMPLE</v>
      </c>
      <c r="ED299" s="11" t="str">
        <f>+IF(EB299=EC299,"CUMPLE")</f>
        <v>CUMPLE</v>
      </c>
      <c r="EE299" s="11" t="b">
        <f>+IF(D299&gt;0.9,"CUMPLE")</f>
        <v>0</v>
      </c>
      <c r="EF299" s="11">
        <v>8</v>
      </c>
      <c r="EG299" s="11" t="str">
        <f>+IF(A299=EF299,"CUMPLE")</f>
        <v>CUMPLE</v>
      </c>
      <c r="EH299" s="11">
        <v>3</v>
      </c>
      <c r="EI299" s="11" t="str">
        <f>+IF(C299=EH299,"CUMPLE")</f>
        <v>CUMPLE</v>
      </c>
      <c r="EL299" s="20" t="s">
        <v>295</v>
      </c>
      <c r="EM299" s="17" t="str">
        <f t="shared" si="15"/>
        <v>CUMPLE</v>
      </c>
    </row>
    <row r="300" spans="1:143" s="1" customFormat="1" x14ac:dyDescent="0.25">
      <c r="A300" s="22"/>
      <c r="B300" s="99" t="s">
        <v>296</v>
      </c>
      <c r="C300" s="22"/>
      <c r="D300" s="100"/>
      <c r="E300" s="101"/>
      <c r="F300" s="101"/>
      <c r="G300" s="101"/>
      <c r="EB300" s="11"/>
      <c r="EC300" s="11"/>
      <c r="ED300" s="11"/>
      <c r="EE300" s="11"/>
      <c r="EF300" s="11"/>
      <c r="EG300" s="11"/>
      <c r="EH300" s="11"/>
      <c r="EI300" s="11"/>
      <c r="EL300" s="20" t="s">
        <v>296</v>
      </c>
      <c r="EM300" s="17" t="str">
        <f t="shared" si="15"/>
        <v>CUMPLE</v>
      </c>
    </row>
    <row r="301" spans="1:143" s="1" customFormat="1" x14ac:dyDescent="0.25">
      <c r="A301" s="27"/>
      <c r="B301" s="105" t="s">
        <v>297</v>
      </c>
      <c r="C301" s="27"/>
      <c r="D301" s="106"/>
      <c r="E301" s="107"/>
      <c r="F301" s="107"/>
      <c r="G301" s="107"/>
      <c r="EB301" s="11"/>
      <c r="EC301" s="11"/>
      <c r="ED301" s="11"/>
      <c r="EE301" s="11"/>
      <c r="EF301" s="11"/>
      <c r="EG301" s="11"/>
      <c r="EH301" s="11"/>
      <c r="EI301" s="11"/>
      <c r="EL301" s="20" t="s">
        <v>297</v>
      </c>
      <c r="EM301" s="17" t="str">
        <f t="shared" si="15"/>
        <v>CUMPLE</v>
      </c>
    </row>
    <row r="302" spans="1:143" s="1" customFormat="1" x14ac:dyDescent="0.25">
      <c r="A302" s="12">
        <v>9</v>
      </c>
      <c r="B302" s="108" t="s">
        <v>298</v>
      </c>
      <c r="C302" s="12">
        <v>2</v>
      </c>
      <c r="D302" s="97"/>
      <c r="E302" s="98">
        <f>+D302*C302</f>
        <v>0</v>
      </c>
      <c r="F302" s="98">
        <f>+E302*0.16</f>
        <v>0</v>
      </c>
      <c r="G302" s="98">
        <f>+F302+E302</f>
        <v>0</v>
      </c>
      <c r="EB302" s="11" t="str">
        <f>IF(A302&gt;0.9,"CUMPLE","NO")</f>
        <v>CUMPLE</v>
      </c>
      <c r="EC302" s="11" t="str">
        <f>IF(C302&gt;0.9,"CUMPLE","NO")</f>
        <v>CUMPLE</v>
      </c>
      <c r="ED302" s="11" t="str">
        <f>+IF(EB302=EC302,"CUMPLE")</f>
        <v>CUMPLE</v>
      </c>
      <c r="EE302" s="11" t="b">
        <f>+IF(D302&gt;0.9,"CUMPLE")</f>
        <v>0</v>
      </c>
      <c r="EF302" s="11">
        <v>9</v>
      </c>
      <c r="EG302" s="11" t="str">
        <f>+IF(A302=EF302,"CUMPLE")</f>
        <v>CUMPLE</v>
      </c>
      <c r="EH302" s="11">
        <v>2</v>
      </c>
      <c r="EI302" s="11" t="str">
        <f>+IF(C302=EH302,"CUMPLE")</f>
        <v>CUMPLE</v>
      </c>
      <c r="EL302" s="20" t="s">
        <v>298</v>
      </c>
      <c r="EM302" s="17" t="str">
        <f t="shared" si="15"/>
        <v>CUMPLE</v>
      </c>
    </row>
    <row r="303" spans="1:143" s="1" customFormat="1" x14ac:dyDescent="0.25">
      <c r="A303" s="22"/>
      <c r="B303" s="99" t="s">
        <v>299</v>
      </c>
      <c r="C303" s="22"/>
      <c r="D303" s="100"/>
      <c r="E303" s="101"/>
      <c r="F303" s="101"/>
      <c r="G303" s="101"/>
      <c r="EB303" s="11"/>
      <c r="EC303" s="11"/>
      <c r="ED303" s="11"/>
      <c r="EE303" s="11"/>
      <c r="EF303" s="11"/>
      <c r="EG303" s="11"/>
      <c r="EH303" s="11"/>
      <c r="EI303" s="11"/>
      <c r="EL303" s="20" t="s">
        <v>299</v>
      </c>
      <c r="EM303" s="17" t="str">
        <f t="shared" si="15"/>
        <v>CUMPLE</v>
      </c>
    </row>
    <row r="304" spans="1:143" s="1" customFormat="1" x14ac:dyDescent="0.25">
      <c r="A304" s="27"/>
      <c r="B304" s="105" t="s">
        <v>300</v>
      </c>
      <c r="C304" s="27"/>
      <c r="D304" s="106"/>
      <c r="E304" s="107"/>
      <c r="F304" s="107"/>
      <c r="G304" s="107"/>
      <c r="EB304" s="11"/>
      <c r="EC304" s="11"/>
      <c r="ED304" s="11"/>
      <c r="EE304" s="11"/>
      <c r="EF304" s="11"/>
      <c r="EG304" s="11"/>
      <c r="EH304" s="11"/>
      <c r="EI304" s="11"/>
      <c r="EL304" s="20" t="s">
        <v>300</v>
      </c>
      <c r="EM304" s="17" t="str">
        <f t="shared" si="15"/>
        <v>CUMPLE</v>
      </c>
    </row>
    <row r="305" spans="1:143" s="1" customFormat="1" x14ac:dyDescent="0.25">
      <c r="A305" s="12">
        <v>10</v>
      </c>
      <c r="B305" s="108" t="s">
        <v>301</v>
      </c>
      <c r="C305" s="12">
        <v>2</v>
      </c>
      <c r="D305" s="97"/>
      <c r="E305" s="98">
        <f>+D305*C305</f>
        <v>0</v>
      </c>
      <c r="F305" s="98">
        <f>+E305*0.16</f>
        <v>0</v>
      </c>
      <c r="G305" s="98">
        <f>+F305+E305</f>
        <v>0</v>
      </c>
      <c r="EB305" s="11" t="str">
        <f>IF(A305&gt;0.9,"CUMPLE","NO")</f>
        <v>CUMPLE</v>
      </c>
      <c r="EC305" s="11" t="str">
        <f>IF(C305&gt;0.9,"CUMPLE","NO")</f>
        <v>CUMPLE</v>
      </c>
      <c r="ED305" s="11" t="str">
        <f>+IF(EB305=EC305,"CUMPLE")</f>
        <v>CUMPLE</v>
      </c>
      <c r="EE305" s="11" t="b">
        <f>+IF(D305&gt;0.9,"CUMPLE")</f>
        <v>0</v>
      </c>
      <c r="EF305" s="11">
        <v>10</v>
      </c>
      <c r="EG305" s="11" t="str">
        <f>+IF(A305=EF305,"CUMPLE")</f>
        <v>CUMPLE</v>
      </c>
      <c r="EH305" s="11">
        <v>2</v>
      </c>
      <c r="EI305" s="11" t="str">
        <f>+IF(C305=EH305,"CUMPLE")</f>
        <v>CUMPLE</v>
      </c>
      <c r="EL305" s="20" t="s">
        <v>301</v>
      </c>
      <c r="EM305" s="17" t="str">
        <f t="shared" si="15"/>
        <v>CUMPLE</v>
      </c>
    </row>
    <row r="306" spans="1:143" s="1" customFormat="1" x14ac:dyDescent="0.25">
      <c r="A306" s="12"/>
      <c r="B306" s="109" t="s">
        <v>302</v>
      </c>
      <c r="C306" s="12"/>
      <c r="D306" s="97"/>
      <c r="E306" s="98"/>
      <c r="F306" s="98"/>
      <c r="G306" s="98"/>
      <c r="EB306" s="11"/>
      <c r="EC306" s="11"/>
      <c r="ED306" s="11"/>
      <c r="EE306" s="11"/>
      <c r="EF306" s="11"/>
      <c r="EG306" s="11"/>
      <c r="EH306" s="11"/>
      <c r="EI306" s="11"/>
      <c r="EL306" s="20" t="s">
        <v>302</v>
      </c>
      <c r="EM306" s="17" t="str">
        <f t="shared" si="15"/>
        <v>CUMPLE</v>
      </c>
    </row>
    <row r="307" spans="1:143" s="1" customFormat="1" x14ac:dyDescent="0.25">
      <c r="A307" s="12">
        <v>11</v>
      </c>
      <c r="B307" s="108" t="s">
        <v>303</v>
      </c>
      <c r="C307" s="12">
        <v>2</v>
      </c>
      <c r="D307" s="97"/>
      <c r="E307" s="98">
        <f>+D307*C307</f>
        <v>0</v>
      </c>
      <c r="F307" s="98">
        <f>+E307*0.16</f>
        <v>0</v>
      </c>
      <c r="G307" s="98">
        <f>+F307+E307</f>
        <v>0</v>
      </c>
      <c r="EB307" s="11" t="str">
        <f>IF(A307&gt;0.9,"CUMPLE","NO")</f>
        <v>CUMPLE</v>
      </c>
      <c r="EC307" s="11" t="str">
        <f>IF(C307&gt;0.9,"CUMPLE","NO")</f>
        <v>CUMPLE</v>
      </c>
      <c r="ED307" s="11" t="str">
        <f>+IF(EB307=EC307,"CUMPLE")</f>
        <v>CUMPLE</v>
      </c>
      <c r="EE307" s="11" t="b">
        <f>+IF(D307&gt;0.9,"CUMPLE")</f>
        <v>0</v>
      </c>
      <c r="EF307" s="11">
        <v>11</v>
      </c>
      <c r="EG307" s="11" t="str">
        <f>+IF(A307=EF307,"CUMPLE")</f>
        <v>CUMPLE</v>
      </c>
      <c r="EH307" s="11">
        <v>2</v>
      </c>
      <c r="EI307" s="11" t="str">
        <f>+IF(C307=EH307,"CUMPLE")</f>
        <v>CUMPLE</v>
      </c>
      <c r="EL307" s="20" t="s">
        <v>303</v>
      </c>
      <c r="EM307" s="17" t="str">
        <f t="shared" si="15"/>
        <v>CUMPLE</v>
      </c>
    </row>
    <row r="308" spans="1:143" s="1" customFormat="1" x14ac:dyDescent="0.25">
      <c r="A308" s="22"/>
      <c r="B308" s="99" t="s">
        <v>304</v>
      </c>
      <c r="C308" s="22"/>
      <c r="D308" s="100"/>
      <c r="E308" s="101"/>
      <c r="F308" s="101"/>
      <c r="G308" s="101"/>
      <c r="EB308" s="11"/>
      <c r="EC308" s="11"/>
      <c r="ED308" s="11"/>
      <c r="EE308" s="11"/>
      <c r="EF308" s="11"/>
      <c r="EG308" s="11"/>
      <c r="EH308" s="11"/>
      <c r="EI308" s="11"/>
      <c r="EL308" s="20" t="s">
        <v>304</v>
      </c>
      <c r="EM308" s="17" t="str">
        <f t="shared" si="15"/>
        <v>CUMPLE</v>
      </c>
    </row>
    <row r="309" spans="1:143" s="1" customFormat="1" ht="20.25" customHeight="1" x14ac:dyDescent="0.25">
      <c r="A309" s="27"/>
      <c r="B309" s="105" t="s">
        <v>305</v>
      </c>
      <c r="C309" s="27"/>
      <c r="D309" s="106"/>
      <c r="E309" s="107"/>
      <c r="F309" s="107"/>
      <c r="G309" s="107"/>
      <c r="EB309" s="11"/>
      <c r="EC309" s="11"/>
      <c r="ED309" s="11"/>
      <c r="EE309" s="11"/>
      <c r="EF309" s="11"/>
      <c r="EG309" s="11"/>
      <c r="EH309" s="11"/>
      <c r="EI309" s="11"/>
      <c r="EL309" s="20" t="s">
        <v>305</v>
      </c>
      <c r="EM309" s="17" t="str">
        <f t="shared" si="15"/>
        <v>CUMPLE</v>
      </c>
    </row>
    <row r="310" spans="1:143" s="1" customFormat="1" x14ac:dyDescent="0.25">
      <c r="A310" s="12">
        <v>12</v>
      </c>
      <c r="B310" s="108" t="s">
        <v>306</v>
      </c>
      <c r="C310" s="12">
        <v>2</v>
      </c>
      <c r="D310" s="97"/>
      <c r="E310" s="98">
        <f>+D310*C310</f>
        <v>0</v>
      </c>
      <c r="F310" s="98">
        <f>+E310*0.16</f>
        <v>0</v>
      </c>
      <c r="G310" s="98">
        <f>+F310+E310</f>
        <v>0</v>
      </c>
      <c r="EB310" s="11" t="str">
        <f>IF(A310&gt;0.9,"CUMPLE","NO")</f>
        <v>CUMPLE</v>
      </c>
      <c r="EC310" s="11" t="str">
        <f>IF(C310&gt;0.9,"CUMPLE","NO")</f>
        <v>CUMPLE</v>
      </c>
      <c r="ED310" s="11" t="str">
        <f>+IF(EB310=EC310,"CUMPLE")</f>
        <v>CUMPLE</v>
      </c>
      <c r="EE310" s="11" t="b">
        <f>+IF(D310&gt;0.9,"CUMPLE")</f>
        <v>0</v>
      </c>
      <c r="EF310" s="11">
        <v>12</v>
      </c>
      <c r="EG310" s="11" t="str">
        <f>+IF(A310=EF310,"CUMPLE")</f>
        <v>CUMPLE</v>
      </c>
      <c r="EH310" s="11">
        <v>2</v>
      </c>
      <c r="EI310" s="11" t="str">
        <f>+IF(C310=EH310,"CUMPLE")</f>
        <v>CUMPLE</v>
      </c>
      <c r="EL310" s="20" t="s">
        <v>306</v>
      </c>
      <c r="EM310" s="17" t="str">
        <f t="shared" si="15"/>
        <v>CUMPLE</v>
      </c>
    </row>
    <row r="311" spans="1:143" s="1" customFormat="1" ht="30" x14ac:dyDescent="0.25">
      <c r="A311" s="22"/>
      <c r="B311" s="99" t="s">
        <v>307</v>
      </c>
      <c r="C311" s="22"/>
      <c r="D311" s="100"/>
      <c r="E311" s="101"/>
      <c r="F311" s="101"/>
      <c r="G311" s="101"/>
      <c r="EB311" s="11"/>
      <c r="EC311" s="11"/>
      <c r="ED311" s="11"/>
      <c r="EE311" s="11"/>
      <c r="EF311" s="11"/>
      <c r="EG311" s="11"/>
      <c r="EH311" s="11"/>
      <c r="EI311" s="11"/>
      <c r="EL311" s="20" t="s">
        <v>307</v>
      </c>
      <c r="EM311" s="17" t="str">
        <f t="shared" si="15"/>
        <v>CUMPLE</v>
      </c>
    </row>
    <row r="312" spans="1:143" s="1" customFormat="1" x14ac:dyDescent="0.25">
      <c r="A312" s="27"/>
      <c r="B312" s="105" t="s">
        <v>308</v>
      </c>
      <c r="C312" s="27"/>
      <c r="D312" s="106"/>
      <c r="E312" s="107"/>
      <c r="F312" s="107"/>
      <c r="G312" s="107"/>
      <c r="EB312" s="11"/>
      <c r="EC312" s="11"/>
      <c r="ED312" s="11"/>
      <c r="EE312" s="11"/>
      <c r="EF312" s="11"/>
      <c r="EG312" s="11"/>
      <c r="EH312" s="11"/>
      <c r="EI312" s="11"/>
      <c r="EL312" s="20" t="s">
        <v>308</v>
      </c>
      <c r="EM312" s="17" t="str">
        <f t="shared" si="15"/>
        <v>CUMPLE</v>
      </c>
    </row>
    <row r="313" spans="1:143" s="1" customFormat="1" x14ac:dyDescent="0.25">
      <c r="A313" s="12">
        <v>13</v>
      </c>
      <c r="B313" s="108" t="s">
        <v>309</v>
      </c>
      <c r="C313" s="12">
        <v>1</v>
      </c>
      <c r="D313" s="97"/>
      <c r="E313" s="98">
        <f>+D313*C313</f>
        <v>0</v>
      </c>
      <c r="F313" s="98">
        <f>+E313*0.16</f>
        <v>0</v>
      </c>
      <c r="G313" s="98">
        <f>+F313+E313</f>
        <v>0</v>
      </c>
      <c r="EB313" s="11" t="str">
        <f>IF(A313&gt;0.9,"CUMPLE","NO")</f>
        <v>CUMPLE</v>
      </c>
      <c r="EC313" s="11" t="str">
        <f>IF(C313&gt;0.9,"CUMPLE","NO")</f>
        <v>CUMPLE</v>
      </c>
      <c r="ED313" s="11" t="str">
        <f>+IF(EB313=EC313,"CUMPLE")</f>
        <v>CUMPLE</v>
      </c>
      <c r="EE313" s="11" t="b">
        <f>+IF(D313&gt;0.9,"CUMPLE")</f>
        <v>0</v>
      </c>
      <c r="EF313" s="11">
        <v>13</v>
      </c>
      <c r="EG313" s="11" t="str">
        <f>+IF(A313=EF313,"CUMPLE")</f>
        <v>CUMPLE</v>
      </c>
      <c r="EH313" s="11">
        <v>1</v>
      </c>
      <c r="EI313" s="11" t="str">
        <f>+IF(C313=EH313,"CUMPLE")</f>
        <v>CUMPLE</v>
      </c>
      <c r="EL313" s="20" t="s">
        <v>309</v>
      </c>
      <c r="EM313" s="17" t="str">
        <f t="shared" si="15"/>
        <v>CUMPLE</v>
      </c>
    </row>
    <row r="314" spans="1:143" s="1" customFormat="1" x14ac:dyDescent="0.25">
      <c r="A314" s="22"/>
      <c r="B314" s="99" t="s">
        <v>310</v>
      </c>
      <c r="C314" s="22"/>
      <c r="D314" s="100"/>
      <c r="E314" s="101"/>
      <c r="F314" s="101"/>
      <c r="G314" s="101"/>
      <c r="EB314" s="11"/>
      <c r="EC314" s="11"/>
      <c r="ED314" s="11"/>
      <c r="EE314" s="11"/>
      <c r="EF314" s="11"/>
      <c r="EG314" s="11"/>
      <c r="EH314" s="11"/>
      <c r="EI314" s="11"/>
      <c r="EL314" s="20" t="s">
        <v>310</v>
      </c>
      <c r="EM314" s="17" t="str">
        <f t="shared" si="15"/>
        <v>CUMPLE</v>
      </c>
    </row>
    <row r="315" spans="1:143" s="1" customFormat="1" x14ac:dyDescent="0.25">
      <c r="A315" s="27"/>
      <c r="B315" s="105" t="s">
        <v>311</v>
      </c>
      <c r="C315" s="27"/>
      <c r="D315" s="106"/>
      <c r="E315" s="107"/>
      <c r="F315" s="107"/>
      <c r="G315" s="107"/>
      <c r="EB315" s="11"/>
      <c r="EC315" s="11"/>
      <c r="ED315" s="11"/>
      <c r="EE315" s="11"/>
      <c r="EF315" s="11"/>
      <c r="EG315" s="11"/>
      <c r="EH315" s="11"/>
      <c r="EI315" s="11"/>
      <c r="EL315" s="20" t="s">
        <v>311</v>
      </c>
      <c r="EM315" s="17" t="str">
        <f t="shared" si="15"/>
        <v>CUMPLE</v>
      </c>
    </row>
    <row r="316" spans="1:143" s="1" customFormat="1" x14ac:dyDescent="0.25">
      <c r="A316" s="12">
        <v>14</v>
      </c>
      <c r="B316" s="96" t="s">
        <v>312</v>
      </c>
      <c r="C316" s="12">
        <v>1</v>
      </c>
      <c r="D316" s="97"/>
      <c r="E316" s="98">
        <f>+D316*C316</f>
        <v>0</v>
      </c>
      <c r="F316" s="98">
        <f>+E316*0.16</f>
        <v>0</v>
      </c>
      <c r="G316" s="98">
        <f>+F316+E316</f>
        <v>0</v>
      </c>
      <c r="EB316" s="11" t="str">
        <f>IF(A316&gt;0.9,"CUMPLE","NO")</f>
        <v>CUMPLE</v>
      </c>
      <c r="EC316" s="11" t="str">
        <f>IF(C316&gt;0.9,"CUMPLE","NO")</f>
        <v>CUMPLE</v>
      </c>
      <c r="ED316" s="11" t="str">
        <f>+IF(EB316=EC316,"CUMPLE")</f>
        <v>CUMPLE</v>
      </c>
      <c r="EE316" s="11" t="b">
        <f>+IF(D316&gt;0.9,"CUMPLE")</f>
        <v>0</v>
      </c>
      <c r="EF316" s="11">
        <v>14</v>
      </c>
      <c r="EG316" s="11" t="str">
        <f>+IF(A316=EF316,"CUMPLE")</f>
        <v>CUMPLE</v>
      </c>
      <c r="EH316" s="11">
        <v>1</v>
      </c>
      <c r="EI316" s="11" t="str">
        <f>+IF(C316=EH316,"CUMPLE")</f>
        <v>CUMPLE</v>
      </c>
      <c r="EL316" s="20" t="s">
        <v>312</v>
      </c>
      <c r="EM316" s="17" t="str">
        <f t="shared" si="15"/>
        <v>CUMPLE</v>
      </c>
    </row>
    <row r="317" spans="1:143" s="1" customFormat="1" x14ac:dyDescent="0.25">
      <c r="A317" s="12">
        <v>15</v>
      </c>
      <c r="B317" s="108" t="s">
        <v>313</v>
      </c>
      <c r="C317" s="12">
        <v>1</v>
      </c>
      <c r="D317" s="97"/>
      <c r="E317" s="98">
        <f>+D317*C317</f>
        <v>0</v>
      </c>
      <c r="F317" s="98">
        <f>+E317*0.16</f>
        <v>0</v>
      </c>
      <c r="G317" s="98">
        <f>+F317+E317</f>
        <v>0</v>
      </c>
      <c r="EB317" s="11" t="str">
        <f>IF(A317&gt;0.9,"CUMPLE","NO")</f>
        <v>CUMPLE</v>
      </c>
      <c r="EC317" s="11" t="str">
        <f>IF(C317&gt;0.9,"CUMPLE","NO")</f>
        <v>CUMPLE</v>
      </c>
      <c r="ED317" s="11" t="str">
        <f>+IF(EB317=EC317,"CUMPLE")</f>
        <v>CUMPLE</v>
      </c>
      <c r="EE317" s="11" t="b">
        <f>+IF(D317&gt;0.9,"CUMPLE")</f>
        <v>0</v>
      </c>
      <c r="EF317" s="11">
        <v>15</v>
      </c>
      <c r="EG317" s="11" t="str">
        <f>+IF(A317=EF317,"CUMPLE")</f>
        <v>CUMPLE</v>
      </c>
      <c r="EH317" s="11">
        <v>1</v>
      </c>
      <c r="EI317" s="11" t="str">
        <f>+IF(C317=EH317,"CUMPLE")</f>
        <v>CUMPLE</v>
      </c>
      <c r="EL317" s="20" t="s">
        <v>313</v>
      </c>
      <c r="EM317" s="17" t="str">
        <f t="shared" si="15"/>
        <v>CUMPLE</v>
      </c>
    </row>
    <row r="318" spans="1:143" s="1" customFormat="1" ht="29.25" customHeight="1" x14ac:dyDescent="0.25">
      <c r="A318" s="12"/>
      <c r="B318" s="109" t="s">
        <v>314</v>
      </c>
      <c r="C318" s="12"/>
      <c r="D318" s="97"/>
      <c r="E318" s="98"/>
      <c r="F318" s="98"/>
      <c r="G318" s="98"/>
      <c r="EB318" s="11"/>
      <c r="EC318" s="11"/>
      <c r="ED318" s="11"/>
      <c r="EE318" s="11"/>
      <c r="EF318" s="11"/>
      <c r="EG318" s="11"/>
      <c r="EH318" s="11"/>
      <c r="EI318" s="11"/>
      <c r="EL318" s="20" t="s">
        <v>314</v>
      </c>
      <c r="EM318" s="17" t="str">
        <f t="shared" si="15"/>
        <v>CUMPLE</v>
      </c>
    </row>
    <row r="319" spans="1:143" s="1" customFormat="1" x14ac:dyDescent="0.25">
      <c r="A319" s="12">
        <v>16</v>
      </c>
      <c r="B319" s="108" t="s">
        <v>315</v>
      </c>
      <c r="C319" s="12">
        <v>1</v>
      </c>
      <c r="D319" s="97"/>
      <c r="E319" s="98">
        <f>+D319*C319</f>
        <v>0</v>
      </c>
      <c r="F319" s="98">
        <f>+E319*0.16</f>
        <v>0</v>
      </c>
      <c r="G319" s="98">
        <f>+F319+E319</f>
        <v>0</v>
      </c>
      <c r="EB319" s="11" t="str">
        <f>IF(A319&gt;0.9,"CUMPLE","NO")</f>
        <v>CUMPLE</v>
      </c>
      <c r="EC319" s="11" t="str">
        <f>IF(C319&gt;0.9,"CUMPLE","NO")</f>
        <v>CUMPLE</v>
      </c>
      <c r="ED319" s="11" t="str">
        <f>+IF(EB319=EC319,"CUMPLE")</f>
        <v>CUMPLE</v>
      </c>
      <c r="EE319" s="11" t="b">
        <f>+IF(D319&gt;0.9,"CUMPLE")</f>
        <v>0</v>
      </c>
      <c r="EF319" s="11">
        <v>16</v>
      </c>
      <c r="EG319" s="11" t="str">
        <f>+IF(A319=EF319,"CUMPLE")</f>
        <v>CUMPLE</v>
      </c>
      <c r="EH319" s="11">
        <v>1</v>
      </c>
      <c r="EI319" s="11" t="str">
        <f>+IF(C319=EH319,"CUMPLE")</f>
        <v>CUMPLE</v>
      </c>
      <c r="EL319" s="20" t="s">
        <v>315</v>
      </c>
      <c r="EM319" s="17" t="str">
        <f t="shared" si="15"/>
        <v>CUMPLE</v>
      </c>
    </row>
    <row r="320" spans="1:143" s="1" customFormat="1" ht="34.5" customHeight="1" x14ac:dyDescent="0.25">
      <c r="A320" s="12"/>
      <c r="B320" s="109" t="s">
        <v>316</v>
      </c>
      <c r="C320" s="130"/>
      <c r="D320" s="131"/>
      <c r="E320" s="132"/>
      <c r="F320" s="132"/>
      <c r="G320" s="132"/>
      <c r="EB320" s="11"/>
      <c r="EC320" s="11"/>
      <c r="ED320" s="11"/>
      <c r="EE320" s="11"/>
      <c r="EF320" s="11"/>
      <c r="EG320" s="11"/>
      <c r="EH320" s="11"/>
      <c r="EI320" s="11"/>
      <c r="EL320" s="20" t="s">
        <v>316</v>
      </c>
      <c r="EM320" s="17" t="str">
        <f t="shared" si="15"/>
        <v>CUMPLE</v>
      </c>
    </row>
    <row r="321" spans="1:143" s="1" customFormat="1" x14ac:dyDescent="0.25">
      <c r="A321" s="12">
        <v>17</v>
      </c>
      <c r="B321" s="108" t="s">
        <v>317</v>
      </c>
      <c r="C321" s="12">
        <v>1</v>
      </c>
      <c r="D321" s="97"/>
      <c r="E321" s="98">
        <f>+D321*C321</f>
        <v>0</v>
      </c>
      <c r="F321" s="98">
        <f>+E321*0.16</f>
        <v>0</v>
      </c>
      <c r="G321" s="98">
        <f>+F321+E321</f>
        <v>0</v>
      </c>
      <c r="EB321" s="11" t="str">
        <f>IF(A321&gt;0.9,"CUMPLE","NO")</f>
        <v>CUMPLE</v>
      </c>
      <c r="EC321" s="11" t="str">
        <f>IF(C321&gt;0.9,"CUMPLE","NO")</f>
        <v>CUMPLE</v>
      </c>
      <c r="ED321" s="11" t="str">
        <f>+IF(EB321=EC321,"CUMPLE")</f>
        <v>CUMPLE</v>
      </c>
      <c r="EE321" s="11" t="b">
        <f>+IF(D321&gt;0.9,"CUMPLE")</f>
        <v>0</v>
      </c>
      <c r="EF321" s="11">
        <v>17</v>
      </c>
      <c r="EG321" s="11" t="str">
        <f>+IF(A321=EF321,"CUMPLE")</f>
        <v>CUMPLE</v>
      </c>
      <c r="EH321" s="11">
        <v>1</v>
      </c>
      <c r="EI321" s="11" t="str">
        <f>+IF(C321=EH321,"CUMPLE")</f>
        <v>CUMPLE</v>
      </c>
      <c r="EL321" s="20" t="s">
        <v>317</v>
      </c>
      <c r="EM321" s="17" t="str">
        <f t="shared" si="15"/>
        <v>CUMPLE</v>
      </c>
    </row>
    <row r="322" spans="1:143" s="1" customFormat="1" ht="30" x14ac:dyDescent="0.25">
      <c r="A322" s="12"/>
      <c r="B322" s="109" t="s">
        <v>318</v>
      </c>
      <c r="C322" s="130"/>
      <c r="D322" s="131"/>
      <c r="E322" s="132"/>
      <c r="F322" s="132"/>
      <c r="G322" s="132"/>
      <c r="EB322" s="11"/>
      <c r="EC322" s="11"/>
      <c r="ED322" s="11"/>
      <c r="EE322" s="11"/>
      <c r="EF322" s="11"/>
      <c r="EG322" s="11"/>
      <c r="EH322" s="11"/>
      <c r="EI322" s="11"/>
      <c r="EL322" s="20" t="s">
        <v>318</v>
      </c>
      <c r="EM322" s="17" t="str">
        <f t="shared" si="15"/>
        <v>CUMPLE</v>
      </c>
    </row>
    <row r="323" spans="1:143" s="1" customFormat="1" x14ac:dyDescent="0.25">
      <c r="A323" s="12">
        <v>18</v>
      </c>
      <c r="B323" s="96" t="s">
        <v>319</v>
      </c>
      <c r="C323" s="12">
        <v>1</v>
      </c>
      <c r="D323" s="97"/>
      <c r="E323" s="98">
        <f>+D323*C323</f>
        <v>0</v>
      </c>
      <c r="F323" s="98">
        <f>+E323*0.16</f>
        <v>0</v>
      </c>
      <c r="G323" s="98">
        <f>+F323+E323</f>
        <v>0</v>
      </c>
      <c r="EB323" s="11" t="str">
        <f>IF(A323&gt;0.9,"CUMPLE","NO")</f>
        <v>CUMPLE</v>
      </c>
      <c r="EC323" s="11" t="str">
        <f>IF(C323&gt;0.9,"CUMPLE","NO")</f>
        <v>CUMPLE</v>
      </c>
      <c r="ED323" s="11" t="str">
        <f>+IF(EB323=EC323,"CUMPLE")</f>
        <v>CUMPLE</v>
      </c>
      <c r="EE323" s="11" t="b">
        <f>+IF(D323&gt;0.9,"CUMPLE")</f>
        <v>0</v>
      </c>
      <c r="EF323" s="11">
        <v>18</v>
      </c>
      <c r="EG323" s="11" t="str">
        <f>+IF(A323=EF323,"CUMPLE")</f>
        <v>CUMPLE</v>
      </c>
      <c r="EH323" s="11">
        <v>1</v>
      </c>
      <c r="EI323" s="11" t="str">
        <f>+IF(C323=EH323,"CUMPLE")</f>
        <v>CUMPLE</v>
      </c>
      <c r="EL323" s="20" t="s">
        <v>319</v>
      </c>
      <c r="EM323" s="17" t="str">
        <f t="shared" si="15"/>
        <v>CUMPLE</v>
      </c>
    </row>
    <row r="324" spans="1:143" s="1" customFormat="1" ht="30" x14ac:dyDescent="0.25">
      <c r="A324" s="12"/>
      <c r="B324" s="109" t="s">
        <v>320</v>
      </c>
      <c r="C324" s="130"/>
      <c r="D324" s="131"/>
      <c r="E324" s="132"/>
      <c r="F324" s="132"/>
      <c r="G324" s="132"/>
      <c r="EB324" s="11"/>
      <c r="EC324" s="11"/>
      <c r="ED324" s="11"/>
      <c r="EE324" s="11"/>
      <c r="EF324" s="11"/>
      <c r="EG324" s="11"/>
      <c r="EH324" s="11"/>
      <c r="EI324" s="11"/>
      <c r="EL324" s="20" t="s">
        <v>320</v>
      </c>
      <c r="EM324" s="17" t="str">
        <f t="shared" si="15"/>
        <v>CUMPLE</v>
      </c>
    </row>
    <row r="325" spans="1:143" s="1" customFormat="1" x14ac:dyDescent="0.25">
      <c r="A325" s="12">
        <v>19</v>
      </c>
      <c r="B325" s="96" t="s">
        <v>321</v>
      </c>
      <c r="C325" s="12">
        <v>1</v>
      </c>
      <c r="D325" s="97"/>
      <c r="E325" s="98">
        <f>+D325*C325</f>
        <v>0</v>
      </c>
      <c r="F325" s="98">
        <f>+E325*0.16</f>
        <v>0</v>
      </c>
      <c r="G325" s="98">
        <f>+F325+E325</f>
        <v>0</v>
      </c>
      <c r="EB325" s="11" t="str">
        <f>IF(A325&gt;0.9,"CUMPLE","NO")</f>
        <v>CUMPLE</v>
      </c>
      <c r="EC325" s="11" t="str">
        <f>IF(C325&gt;0.9,"CUMPLE","NO")</f>
        <v>CUMPLE</v>
      </c>
      <c r="ED325" s="11" t="str">
        <f>+IF(EB325=EC325,"CUMPLE")</f>
        <v>CUMPLE</v>
      </c>
      <c r="EE325" s="11" t="b">
        <f>+IF(D325&gt;0.9,"CUMPLE")</f>
        <v>0</v>
      </c>
      <c r="EF325" s="11">
        <v>19</v>
      </c>
      <c r="EG325" s="11" t="str">
        <f>+IF(A325=EF325,"CUMPLE")</f>
        <v>CUMPLE</v>
      </c>
      <c r="EH325" s="11">
        <v>1</v>
      </c>
      <c r="EI325" s="11" t="str">
        <f>+IF(C325=EH325,"CUMPLE")</f>
        <v>CUMPLE</v>
      </c>
      <c r="EL325" s="20" t="s">
        <v>321</v>
      </c>
      <c r="EM325" s="17" t="str">
        <f t="shared" si="15"/>
        <v>CUMPLE</v>
      </c>
    </row>
    <row r="326" spans="1:143" s="1" customFormat="1" ht="28.5" customHeight="1" x14ac:dyDescent="0.25">
      <c r="A326" s="12"/>
      <c r="B326" s="109" t="s">
        <v>322</v>
      </c>
      <c r="C326" s="130"/>
      <c r="D326" s="131"/>
      <c r="E326" s="132"/>
      <c r="F326" s="132"/>
      <c r="G326" s="132"/>
      <c r="EB326" s="11"/>
      <c r="EC326" s="11"/>
      <c r="ED326" s="11"/>
      <c r="EE326" s="11"/>
      <c r="EF326" s="11"/>
      <c r="EG326" s="11"/>
      <c r="EH326" s="11"/>
      <c r="EI326" s="11"/>
      <c r="EL326" s="20" t="s">
        <v>322</v>
      </c>
      <c r="EM326" s="17" t="str">
        <f t="shared" si="15"/>
        <v>CUMPLE</v>
      </c>
    </row>
    <row r="327" spans="1:143" s="1" customFormat="1" x14ac:dyDescent="0.25">
      <c r="A327" s="12">
        <v>20</v>
      </c>
      <c r="B327" s="108" t="s">
        <v>323</v>
      </c>
      <c r="C327" s="12">
        <v>1</v>
      </c>
      <c r="D327" s="97"/>
      <c r="E327" s="98">
        <f>+D327*C327</f>
        <v>0</v>
      </c>
      <c r="F327" s="98">
        <f>+E327*0.16</f>
        <v>0</v>
      </c>
      <c r="G327" s="98">
        <f>+F327+E327</f>
        <v>0</v>
      </c>
      <c r="EB327" s="11" t="str">
        <f>IF(A327&gt;0.9,"CUMPLE","NO")</f>
        <v>CUMPLE</v>
      </c>
      <c r="EC327" s="11" t="str">
        <f>IF(C327&gt;0.9,"CUMPLE","NO")</f>
        <v>CUMPLE</v>
      </c>
      <c r="ED327" s="11" t="str">
        <f>+IF(EB327=EC327,"CUMPLE")</f>
        <v>CUMPLE</v>
      </c>
      <c r="EE327" s="11" t="b">
        <f>+IF(D327&gt;0.9,"CUMPLE")</f>
        <v>0</v>
      </c>
      <c r="EF327" s="11">
        <v>20</v>
      </c>
      <c r="EG327" s="11" t="str">
        <f>+IF(A327=EF327,"CUMPLE")</f>
        <v>CUMPLE</v>
      </c>
      <c r="EH327" s="11">
        <v>1</v>
      </c>
      <c r="EI327" s="11" t="str">
        <f>+IF(C327=EH327,"CUMPLE")</f>
        <v>CUMPLE</v>
      </c>
      <c r="EL327" s="20" t="s">
        <v>323</v>
      </c>
      <c r="EM327" s="17" t="str">
        <f t="shared" si="15"/>
        <v>CUMPLE</v>
      </c>
    </row>
    <row r="328" spans="1:143" s="1" customFormat="1" ht="30" x14ac:dyDescent="0.25">
      <c r="A328" s="12"/>
      <c r="B328" s="109" t="s">
        <v>324</v>
      </c>
      <c r="C328" s="130"/>
      <c r="D328" s="131"/>
      <c r="E328" s="132"/>
      <c r="F328" s="132"/>
      <c r="G328" s="132"/>
      <c r="EB328" s="11"/>
      <c r="EC328" s="11"/>
      <c r="ED328" s="11"/>
      <c r="EE328" s="11"/>
      <c r="EF328" s="11"/>
      <c r="EG328" s="11"/>
      <c r="EH328" s="11"/>
      <c r="EI328" s="11"/>
      <c r="EL328" s="20" t="s">
        <v>324</v>
      </c>
      <c r="EM328" s="17" t="str">
        <f t="shared" si="15"/>
        <v>CUMPLE</v>
      </c>
    </row>
    <row r="329" spans="1:143" s="1" customFormat="1" x14ac:dyDescent="0.25">
      <c r="A329" s="12">
        <v>21</v>
      </c>
      <c r="B329" s="110" t="s">
        <v>325</v>
      </c>
      <c r="C329" s="12">
        <v>1</v>
      </c>
      <c r="D329" s="97"/>
      <c r="E329" s="98">
        <f>+D329*C329</f>
        <v>0</v>
      </c>
      <c r="F329" s="98">
        <f>+E329*0.16</f>
        <v>0</v>
      </c>
      <c r="G329" s="98">
        <f>+F329+E329</f>
        <v>0</v>
      </c>
      <c r="EB329" s="11" t="str">
        <f>IF(A329&gt;0.9,"CUMPLE","NO")</f>
        <v>CUMPLE</v>
      </c>
      <c r="EC329" s="11" t="str">
        <f>IF(C329&gt;0.9,"CUMPLE","NO")</f>
        <v>CUMPLE</v>
      </c>
      <c r="ED329" s="11" t="str">
        <f>+IF(EB329=EC329,"CUMPLE")</f>
        <v>CUMPLE</v>
      </c>
      <c r="EE329" s="11" t="b">
        <f>+IF(D329&gt;0.9,"CUMPLE")</f>
        <v>0</v>
      </c>
      <c r="EF329" s="11">
        <v>21</v>
      </c>
      <c r="EG329" s="11" t="str">
        <f>+IF(A329=EF329,"CUMPLE")</f>
        <v>CUMPLE</v>
      </c>
      <c r="EH329" s="11">
        <v>1</v>
      </c>
      <c r="EI329" s="11" t="str">
        <f>+IF(C329=EH329,"CUMPLE")</f>
        <v>CUMPLE</v>
      </c>
      <c r="EL329" s="20" t="s">
        <v>325</v>
      </c>
      <c r="EM329" s="17" t="str">
        <f t="shared" ref="EM329:EM392" si="17">+IF(EL329=B329,"CUMPLE")</f>
        <v>CUMPLE</v>
      </c>
    </row>
    <row r="330" spans="1:143" s="1" customFormat="1" ht="30" x14ac:dyDescent="0.25">
      <c r="A330" s="12"/>
      <c r="B330" s="109" t="s">
        <v>326</v>
      </c>
      <c r="C330" s="130"/>
      <c r="D330" s="131"/>
      <c r="E330" s="132"/>
      <c r="F330" s="132"/>
      <c r="G330" s="132"/>
      <c r="EB330" s="11"/>
      <c r="EC330" s="11"/>
      <c r="ED330" s="11"/>
      <c r="EE330" s="11"/>
      <c r="EF330" s="11"/>
      <c r="EG330" s="11"/>
      <c r="EH330" s="11"/>
      <c r="EI330" s="11"/>
      <c r="EL330" s="20" t="s">
        <v>326</v>
      </c>
      <c r="EM330" s="17" t="str">
        <f t="shared" si="17"/>
        <v>CUMPLE</v>
      </c>
    </row>
    <row r="331" spans="1:143" s="1" customFormat="1" x14ac:dyDescent="0.25">
      <c r="A331" s="12">
        <v>22</v>
      </c>
      <c r="B331" s="96" t="s">
        <v>327</v>
      </c>
      <c r="C331" s="12">
        <v>1</v>
      </c>
      <c r="D331" s="97"/>
      <c r="E331" s="98">
        <f>+D331*C331</f>
        <v>0</v>
      </c>
      <c r="F331" s="98">
        <f>+E331*0.16</f>
        <v>0</v>
      </c>
      <c r="G331" s="98">
        <f>+F331+E331</f>
        <v>0</v>
      </c>
      <c r="EB331" s="11" t="str">
        <f>IF(A331&gt;0.9,"CUMPLE","NO")</f>
        <v>CUMPLE</v>
      </c>
      <c r="EC331" s="11" t="str">
        <f>IF(C331&gt;0.9,"CUMPLE","NO")</f>
        <v>CUMPLE</v>
      </c>
      <c r="ED331" s="11" t="str">
        <f>+IF(EB331=EC331,"CUMPLE")</f>
        <v>CUMPLE</v>
      </c>
      <c r="EE331" s="11" t="b">
        <f>+IF(D331&gt;0.9,"CUMPLE")</f>
        <v>0</v>
      </c>
      <c r="EF331" s="11">
        <v>22</v>
      </c>
      <c r="EG331" s="11" t="str">
        <f>+IF(A331=EF331,"CUMPLE")</f>
        <v>CUMPLE</v>
      </c>
      <c r="EH331" s="11">
        <v>1</v>
      </c>
      <c r="EI331" s="11" t="str">
        <f>+IF(C331=EH331,"CUMPLE")</f>
        <v>CUMPLE</v>
      </c>
      <c r="EL331" s="20" t="s">
        <v>327</v>
      </c>
      <c r="EM331" s="17" t="str">
        <f t="shared" si="17"/>
        <v>CUMPLE</v>
      </c>
    </row>
    <row r="332" spans="1:143" s="1" customFormat="1" ht="30" x14ac:dyDescent="0.25">
      <c r="A332" s="12"/>
      <c r="B332" s="109" t="s">
        <v>328</v>
      </c>
      <c r="C332" s="130"/>
      <c r="D332" s="131"/>
      <c r="E332" s="132"/>
      <c r="F332" s="132"/>
      <c r="G332" s="132"/>
      <c r="EB332" s="11"/>
      <c r="EC332" s="11"/>
      <c r="ED332" s="11"/>
      <c r="EE332" s="11"/>
      <c r="EF332" s="11"/>
      <c r="EG332" s="11"/>
      <c r="EH332" s="11"/>
      <c r="EI332" s="11"/>
      <c r="EL332" s="20" t="s">
        <v>328</v>
      </c>
      <c r="EM332" s="17" t="str">
        <f t="shared" si="17"/>
        <v>CUMPLE</v>
      </c>
    </row>
    <row r="333" spans="1:143" s="1" customFormat="1" x14ac:dyDescent="0.25">
      <c r="A333" s="12">
        <v>23</v>
      </c>
      <c r="B333" s="108" t="s">
        <v>329</v>
      </c>
      <c r="C333" s="12">
        <v>1</v>
      </c>
      <c r="D333" s="97"/>
      <c r="E333" s="98">
        <f>+D333*C333</f>
        <v>0</v>
      </c>
      <c r="F333" s="98">
        <f>+E333*0.16</f>
        <v>0</v>
      </c>
      <c r="G333" s="98">
        <f>+F333+E333</f>
        <v>0</v>
      </c>
      <c r="EB333" s="11" t="str">
        <f>IF(A333&gt;0.9,"CUMPLE","NO")</f>
        <v>CUMPLE</v>
      </c>
      <c r="EC333" s="11" t="str">
        <f>IF(C333&gt;0.9,"CUMPLE","NO")</f>
        <v>CUMPLE</v>
      </c>
      <c r="ED333" s="11" t="str">
        <f>+IF(EB333=EC333,"CUMPLE")</f>
        <v>CUMPLE</v>
      </c>
      <c r="EE333" s="11" t="b">
        <f>+IF(D333&gt;0.9,"CUMPLE")</f>
        <v>0</v>
      </c>
      <c r="EF333" s="11">
        <v>23</v>
      </c>
      <c r="EG333" s="11" t="str">
        <f>+IF(A333=EF333,"CUMPLE")</f>
        <v>CUMPLE</v>
      </c>
      <c r="EH333" s="11">
        <v>1</v>
      </c>
      <c r="EI333" s="11" t="str">
        <f>+IF(C333=EH333,"CUMPLE")</f>
        <v>CUMPLE</v>
      </c>
      <c r="EL333" s="20" t="s">
        <v>329</v>
      </c>
      <c r="EM333" s="17" t="str">
        <f t="shared" si="17"/>
        <v>CUMPLE</v>
      </c>
    </row>
    <row r="334" spans="1:143" s="1" customFormat="1" ht="30" x14ac:dyDescent="0.25">
      <c r="A334" s="12"/>
      <c r="B334" s="109" t="s">
        <v>330</v>
      </c>
      <c r="C334" s="130"/>
      <c r="D334" s="131"/>
      <c r="E334" s="132"/>
      <c r="F334" s="132"/>
      <c r="G334" s="132"/>
      <c r="EB334" s="11"/>
      <c r="EC334" s="11"/>
      <c r="ED334" s="11"/>
      <c r="EE334" s="11"/>
      <c r="EF334" s="11"/>
      <c r="EG334" s="11"/>
      <c r="EH334" s="11"/>
      <c r="EI334" s="11"/>
      <c r="EL334" s="20" t="s">
        <v>330</v>
      </c>
      <c r="EM334" s="17" t="str">
        <f t="shared" si="17"/>
        <v>CUMPLE</v>
      </c>
    </row>
    <row r="335" spans="1:143" s="1" customFormat="1" x14ac:dyDescent="0.25">
      <c r="A335" s="12">
        <v>24</v>
      </c>
      <c r="B335" s="96" t="s">
        <v>331</v>
      </c>
      <c r="C335" s="12">
        <v>1</v>
      </c>
      <c r="D335" s="97"/>
      <c r="E335" s="98">
        <f>+D335*C335</f>
        <v>0</v>
      </c>
      <c r="F335" s="98">
        <f>+E335*0.16</f>
        <v>0</v>
      </c>
      <c r="G335" s="98">
        <f>+F335+E335</f>
        <v>0</v>
      </c>
      <c r="EB335" s="11" t="str">
        <f>IF(A335&gt;0.9,"CUMPLE","NO")</f>
        <v>CUMPLE</v>
      </c>
      <c r="EC335" s="11" t="str">
        <f>IF(C335&gt;0.9,"CUMPLE","NO")</f>
        <v>CUMPLE</v>
      </c>
      <c r="ED335" s="11" t="str">
        <f>+IF(EB335=EC335,"CUMPLE")</f>
        <v>CUMPLE</v>
      </c>
      <c r="EE335" s="11" t="b">
        <f>+IF(D335&gt;0.9,"CUMPLE")</f>
        <v>0</v>
      </c>
      <c r="EF335" s="11">
        <v>24</v>
      </c>
      <c r="EG335" s="11" t="str">
        <f>+IF(A335=EF335,"CUMPLE")</f>
        <v>CUMPLE</v>
      </c>
      <c r="EH335" s="11">
        <v>1</v>
      </c>
      <c r="EI335" s="11" t="str">
        <f>+IF(C335=EH335,"CUMPLE")</f>
        <v>CUMPLE</v>
      </c>
      <c r="EL335" s="20" t="s">
        <v>331</v>
      </c>
      <c r="EM335" s="17" t="str">
        <f t="shared" si="17"/>
        <v>CUMPLE</v>
      </c>
    </row>
    <row r="336" spans="1:143" s="1" customFormat="1" ht="30" x14ac:dyDescent="0.25">
      <c r="A336" s="12"/>
      <c r="B336" s="109" t="s">
        <v>332</v>
      </c>
      <c r="C336" s="130"/>
      <c r="D336" s="131"/>
      <c r="E336" s="132"/>
      <c r="F336" s="132"/>
      <c r="G336" s="132"/>
      <c r="EB336" s="11"/>
      <c r="EC336" s="11"/>
      <c r="ED336" s="11"/>
      <c r="EE336" s="11"/>
      <c r="EF336" s="11"/>
      <c r="EG336" s="11"/>
      <c r="EH336" s="11"/>
      <c r="EI336" s="11"/>
      <c r="EL336" s="20" t="s">
        <v>332</v>
      </c>
      <c r="EM336" s="17" t="str">
        <f t="shared" si="17"/>
        <v>CUMPLE</v>
      </c>
    </row>
    <row r="337" spans="1:143" s="1" customFormat="1" x14ac:dyDescent="0.25">
      <c r="A337" s="291" t="s">
        <v>333</v>
      </c>
      <c r="B337" s="292"/>
      <c r="C337" s="292"/>
      <c r="D337" s="292"/>
      <c r="E337" s="292"/>
      <c r="F337" s="292"/>
      <c r="G337" s="293"/>
      <c r="EB337" s="11"/>
      <c r="EC337" s="11"/>
      <c r="ED337" s="11"/>
      <c r="EE337" s="11"/>
      <c r="EF337" s="11"/>
      <c r="EG337" s="11"/>
      <c r="EH337" s="11"/>
      <c r="EI337" s="11"/>
      <c r="EL337" s="20"/>
      <c r="EM337" s="17" t="str">
        <f t="shared" si="17"/>
        <v>CUMPLE</v>
      </c>
    </row>
    <row r="338" spans="1:143" s="1" customFormat="1" x14ac:dyDescent="0.25">
      <c r="A338" s="12">
        <v>25</v>
      </c>
      <c r="B338" s="96" t="s">
        <v>255</v>
      </c>
      <c r="C338" s="12">
        <v>1</v>
      </c>
      <c r="D338" s="97"/>
      <c r="E338" s="98">
        <f>+D338*C338</f>
        <v>0</v>
      </c>
      <c r="F338" s="98">
        <f>+E338*0.16</f>
        <v>0</v>
      </c>
      <c r="G338" s="98">
        <f>+F338+E338</f>
        <v>0</v>
      </c>
      <c r="EB338" s="11" t="str">
        <f>IF(A338&gt;0.9,"CUMPLE","NO")</f>
        <v>CUMPLE</v>
      </c>
      <c r="EC338" s="11" t="str">
        <f>IF(C338&gt;0.9,"CUMPLE","NO")</f>
        <v>CUMPLE</v>
      </c>
      <c r="ED338" s="11" t="str">
        <f>+IF(EB338=EC338,"CUMPLE")</f>
        <v>CUMPLE</v>
      </c>
      <c r="EE338" s="11" t="b">
        <f>+IF(D338&gt;0.9,"CUMPLE")</f>
        <v>0</v>
      </c>
      <c r="EF338" s="11">
        <v>25</v>
      </c>
      <c r="EG338" s="11" t="str">
        <f>+IF(A338=EF338,"CUMPLE")</f>
        <v>CUMPLE</v>
      </c>
      <c r="EH338" s="11">
        <v>1</v>
      </c>
      <c r="EI338" s="11" t="str">
        <f>+IF(C338=EH338,"CUMPLE")</f>
        <v>CUMPLE</v>
      </c>
      <c r="EL338" s="20" t="s">
        <v>255</v>
      </c>
      <c r="EM338" s="17" t="str">
        <f t="shared" si="17"/>
        <v>CUMPLE</v>
      </c>
    </row>
    <row r="339" spans="1:143" s="1" customFormat="1" x14ac:dyDescent="0.25">
      <c r="A339" s="32"/>
      <c r="B339" s="102" t="s">
        <v>256</v>
      </c>
      <c r="C339" s="32"/>
      <c r="D339" s="103"/>
      <c r="E339" s="104"/>
      <c r="F339" s="104"/>
      <c r="G339" s="104"/>
      <c r="EB339" s="11"/>
      <c r="EC339" s="11"/>
      <c r="ED339" s="11"/>
      <c r="EE339" s="11"/>
      <c r="EF339" s="11"/>
      <c r="EG339" s="11"/>
      <c r="EH339" s="11"/>
      <c r="EI339" s="11"/>
      <c r="EL339" s="20" t="s">
        <v>256</v>
      </c>
      <c r="EM339" s="17" t="str">
        <f t="shared" si="17"/>
        <v>CUMPLE</v>
      </c>
    </row>
    <row r="340" spans="1:143" s="1" customFormat="1" x14ac:dyDescent="0.25">
      <c r="A340" s="32"/>
      <c r="B340" s="102" t="s">
        <v>257</v>
      </c>
      <c r="C340" s="32"/>
      <c r="D340" s="103"/>
      <c r="E340" s="104"/>
      <c r="F340" s="104"/>
      <c r="G340" s="104"/>
      <c r="EB340" s="11"/>
      <c r="EC340" s="11"/>
      <c r="ED340" s="11"/>
      <c r="EE340" s="11"/>
      <c r="EF340" s="11"/>
      <c r="EG340" s="11"/>
      <c r="EH340" s="11"/>
      <c r="EI340" s="11"/>
      <c r="EL340" s="20" t="s">
        <v>257</v>
      </c>
      <c r="EM340" s="17" t="str">
        <f t="shared" si="17"/>
        <v>CUMPLE</v>
      </c>
    </row>
    <row r="341" spans="1:143" s="1" customFormat="1" x14ac:dyDescent="0.25">
      <c r="A341" s="32"/>
      <c r="B341" s="102" t="s">
        <v>258</v>
      </c>
      <c r="C341" s="32"/>
      <c r="D341" s="103"/>
      <c r="E341" s="104"/>
      <c r="F341" s="104"/>
      <c r="G341" s="104"/>
      <c r="EB341" s="11"/>
      <c r="EC341" s="11"/>
      <c r="ED341" s="11"/>
      <c r="EE341" s="11"/>
      <c r="EF341" s="11"/>
      <c r="EG341" s="11"/>
      <c r="EH341" s="11"/>
      <c r="EI341" s="11"/>
      <c r="EL341" s="20" t="s">
        <v>258</v>
      </c>
      <c r="EM341" s="17" t="str">
        <f t="shared" si="17"/>
        <v>CUMPLE</v>
      </c>
    </row>
    <row r="342" spans="1:143" s="1" customFormat="1" x14ac:dyDescent="0.25">
      <c r="A342" s="32"/>
      <c r="B342" s="102" t="s">
        <v>259</v>
      </c>
      <c r="C342" s="32"/>
      <c r="D342" s="103"/>
      <c r="E342" s="104"/>
      <c r="F342" s="104"/>
      <c r="G342" s="104"/>
      <c r="EB342" s="11"/>
      <c r="EC342" s="11"/>
      <c r="ED342" s="11"/>
      <c r="EE342" s="11"/>
      <c r="EF342" s="11"/>
      <c r="EG342" s="11"/>
      <c r="EH342" s="11"/>
      <c r="EI342" s="11"/>
      <c r="EL342" s="20" t="s">
        <v>259</v>
      </c>
      <c r="EM342" s="17" t="str">
        <f t="shared" si="17"/>
        <v>CUMPLE</v>
      </c>
    </row>
    <row r="343" spans="1:143" s="1" customFormat="1" x14ac:dyDescent="0.25">
      <c r="A343" s="32"/>
      <c r="B343" s="102" t="s">
        <v>260</v>
      </c>
      <c r="C343" s="32"/>
      <c r="D343" s="103"/>
      <c r="E343" s="104"/>
      <c r="F343" s="104"/>
      <c r="G343" s="104"/>
      <c r="EB343" s="11"/>
      <c r="EC343" s="11"/>
      <c r="ED343" s="11"/>
      <c r="EE343" s="11"/>
      <c r="EF343" s="11"/>
      <c r="EG343" s="11"/>
      <c r="EH343" s="11"/>
      <c r="EI343" s="11"/>
      <c r="EL343" s="20" t="s">
        <v>260</v>
      </c>
      <c r="EM343" s="17" t="str">
        <f t="shared" si="17"/>
        <v>CUMPLE</v>
      </c>
    </row>
    <row r="344" spans="1:143" s="1" customFormat="1" x14ac:dyDescent="0.25">
      <c r="A344" s="32"/>
      <c r="B344" s="102" t="s">
        <v>261</v>
      </c>
      <c r="C344" s="32"/>
      <c r="D344" s="103"/>
      <c r="E344" s="104"/>
      <c r="F344" s="104"/>
      <c r="G344" s="104"/>
      <c r="EB344" s="11"/>
      <c r="EC344" s="11"/>
      <c r="ED344" s="11"/>
      <c r="EE344" s="11"/>
      <c r="EF344" s="11"/>
      <c r="EG344" s="11"/>
      <c r="EH344" s="11"/>
      <c r="EI344" s="11"/>
      <c r="EL344" s="20" t="s">
        <v>261</v>
      </c>
      <c r="EM344" s="17" t="str">
        <f t="shared" si="17"/>
        <v>CUMPLE</v>
      </c>
    </row>
    <row r="345" spans="1:143" s="1" customFormat="1" x14ac:dyDescent="0.25">
      <c r="A345" s="32"/>
      <c r="B345" s="102" t="s">
        <v>262</v>
      </c>
      <c r="C345" s="32"/>
      <c r="D345" s="103"/>
      <c r="E345" s="104"/>
      <c r="F345" s="104"/>
      <c r="G345" s="104"/>
      <c r="EB345" s="11"/>
      <c r="EC345" s="11"/>
      <c r="ED345" s="11"/>
      <c r="EE345" s="11"/>
      <c r="EF345" s="11"/>
      <c r="EG345" s="11"/>
      <c r="EH345" s="11"/>
      <c r="EI345" s="11"/>
      <c r="EL345" s="20" t="s">
        <v>262</v>
      </c>
      <c r="EM345" s="17" t="str">
        <f t="shared" si="17"/>
        <v>CUMPLE</v>
      </c>
    </row>
    <row r="346" spans="1:143" s="1" customFormat="1" x14ac:dyDescent="0.25">
      <c r="A346" s="32"/>
      <c r="B346" s="102" t="s">
        <v>263</v>
      </c>
      <c r="C346" s="32"/>
      <c r="D346" s="103"/>
      <c r="E346" s="104"/>
      <c r="F346" s="104"/>
      <c r="G346" s="104"/>
      <c r="EB346" s="11"/>
      <c r="EC346" s="11"/>
      <c r="ED346" s="11"/>
      <c r="EE346" s="11"/>
      <c r="EF346" s="11"/>
      <c r="EG346" s="11"/>
      <c r="EH346" s="11"/>
      <c r="EI346" s="11"/>
      <c r="EL346" s="20" t="s">
        <v>263</v>
      </c>
      <c r="EM346" s="17" t="str">
        <f t="shared" si="17"/>
        <v>CUMPLE</v>
      </c>
    </row>
    <row r="347" spans="1:143" s="1" customFormat="1" x14ac:dyDescent="0.25">
      <c r="A347" s="32"/>
      <c r="B347" s="102" t="s">
        <v>264</v>
      </c>
      <c r="C347" s="32"/>
      <c r="D347" s="103"/>
      <c r="E347" s="104"/>
      <c r="F347" s="104"/>
      <c r="G347" s="104"/>
      <c r="EB347" s="11"/>
      <c r="EC347" s="11"/>
      <c r="ED347" s="11"/>
      <c r="EE347" s="11"/>
      <c r="EF347" s="11"/>
      <c r="EG347" s="11"/>
      <c r="EH347" s="11"/>
      <c r="EI347" s="11"/>
      <c r="EL347" s="20" t="s">
        <v>264</v>
      </c>
      <c r="EM347" s="17" t="str">
        <f t="shared" si="17"/>
        <v>CUMPLE</v>
      </c>
    </row>
    <row r="348" spans="1:143" s="1" customFormat="1" x14ac:dyDescent="0.25">
      <c r="A348" s="32"/>
      <c r="B348" s="102" t="s">
        <v>265</v>
      </c>
      <c r="C348" s="32"/>
      <c r="D348" s="103"/>
      <c r="E348" s="104"/>
      <c r="F348" s="104"/>
      <c r="G348" s="104"/>
      <c r="EB348" s="11"/>
      <c r="EC348" s="11"/>
      <c r="ED348" s="11"/>
      <c r="EE348" s="11"/>
      <c r="EF348" s="11"/>
      <c r="EG348" s="11"/>
      <c r="EH348" s="11"/>
      <c r="EI348" s="11"/>
      <c r="EL348" s="20" t="s">
        <v>265</v>
      </c>
      <c r="EM348" s="17" t="str">
        <f t="shared" si="17"/>
        <v>CUMPLE</v>
      </c>
    </row>
    <row r="349" spans="1:143" s="1" customFormat="1" x14ac:dyDescent="0.25">
      <c r="A349" s="32"/>
      <c r="B349" s="102" t="s">
        <v>266</v>
      </c>
      <c r="C349" s="32"/>
      <c r="D349" s="103"/>
      <c r="E349" s="104"/>
      <c r="F349" s="104"/>
      <c r="G349" s="104"/>
      <c r="EB349" s="11"/>
      <c r="EC349" s="11"/>
      <c r="ED349" s="11"/>
      <c r="EE349" s="11"/>
      <c r="EF349" s="11"/>
      <c r="EG349" s="11"/>
      <c r="EH349" s="11"/>
      <c r="EI349" s="11"/>
      <c r="EL349" s="20" t="s">
        <v>266</v>
      </c>
      <c r="EM349" s="17" t="str">
        <f t="shared" si="17"/>
        <v>CUMPLE</v>
      </c>
    </row>
    <row r="350" spans="1:143" s="1" customFormat="1" x14ac:dyDescent="0.25">
      <c r="A350" s="32"/>
      <c r="B350" s="102" t="s">
        <v>267</v>
      </c>
      <c r="C350" s="32"/>
      <c r="D350" s="103"/>
      <c r="E350" s="104"/>
      <c r="F350" s="104"/>
      <c r="G350" s="104"/>
      <c r="EB350" s="11"/>
      <c r="EC350" s="11"/>
      <c r="ED350" s="11"/>
      <c r="EE350" s="11"/>
      <c r="EF350" s="11"/>
      <c r="EG350" s="11"/>
      <c r="EH350" s="11"/>
      <c r="EI350" s="11"/>
      <c r="EL350" s="20" t="s">
        <v>267</v>
      </c>
      <c r="EM350" s="17" t="str">
        <f t="shared" si="17"/>
        <v>CUMPLE</v>
      </c>
    </row>
    <row r="351" spans="1:143" s="1" customFormat="1" x14ac:dyDescent="0.25">
      <c r="A351" s="27"/>
      <c r="B351" s="105" t="s">
        <v>268</v>
      </c>
      <c r="C351" s="27"/>
      <c r="D351" s="106"/>
      <c r="E351" s="107"/>
      <c r="F351" s="107"/>
      <c r="G351" s="107"/>
      <c r="EB351" s="11"/>
      <c r="EC351" s="11"/>
      <c r="ED351" s="11"/>
      <c r="EE351" s="11"/>
      <c r="EF351" s="11"/>
      <c r="EG351" s="11"/>
      <c r="EH351" s="11"/>
      <c r="EI351" s="11"/>
      <c r="EL351" s="20" t="s">
        <v>268</v>
      </c>
      <c r="EM351" s="17" t="str">
        <f t="shared" si="17"/>
        <v>CUMPLE</v>
      </c>
    </row>
    <row r="352" spans="1:143" s="1" customFormat="1" x14ac:dyDescent="0.25">
      <c r="A352" s="12">
        <v>26</v>
      </c>
      <c r="B352" s="108" t="s">
        <v>334</v>
      </c>
      <c r="C352" s="133">
        <v>1</v>
      </c>
      <c r="D352" s="134"/>
      <c r="E352" s="135">
        <f>+D352*C352</f>
        <v>0</v>
      </c>
      <c r="F352" s="135">
        <f>+E352*0.16</f>
        <v>0</v>
      </c>
      <c r="G352" s="135">
        <f>+F352+E352</f>
        <v>0</v>
      </c>
      <c r="EB352" s="11" t="str">
        <f>IF(A352&gt;0.9,"CUMPLE","NO")</f>
        <v>CUMPLE</v>
      </c>
      <c r="EC352" s="11" t="str">
        <f>IF(C352&gt;0.9,"CUMPLE","NO")</f>
        <v>CUMPLE</v>
      </c>
      <c r="ED352" s="11" t="str">
        <f>+IF(EB352=EC352,"CUMPLE")</f>
        <v>CUMPLE</v>
      </c>
      <c r="EE352" s="11" t="b">
        <f>+IF(D352&gt;0.9,"CUMPLE")</f>
        <v>0</v>
      </c>
      <c r="EF352" s="11">
        <v>26</v>
      </c>
      <c r="EG352" s="11" t="str">
        <f>+IF(A352=EF352,"CUMPLE")</f>
        <v>CUMPLE</v>
      </c>
      <c r="EH352" s="11">
        <v>1</v>
      </c>
      <c r="EI352" s="11" t="str">
        <f>+IF(C352=EH352,"CUMPLE")</f>
        <v>CUMPLE</v>
      </c>
      <c r="EL352" s="20" t="s">
        <v>334</v>
      </c>
      <c r="EM352" s="17" t="str">
        <f t="shared" si="17"/>
        <v>CUMPLE</v>
      </c>
    </row>
    <row r="353" spans="1:143" s="1" customFormat="1" ht="54.75" customHeight="1" x14ac:dyDescent="0.25">
      <c r="A353" s="12"/>
      <c r="B353" s="109" t="s">
        <v>335</v>
      </c>
      <c r="C353" s="130"/>
      <c r="D353" s="131"/>
      <c r="E353" s="132"/>
      <c r="F353" s="132"/>
      <c r="G353" s="132"/>
      <c r="EB353" s="11"/>
      <c r="EC353" s="11"/>
      <c r="ED353" s="11"/>
      <c r="EE353" s="11"/>
      <c r="EF353" s="11"/>
      <c r="EG353" s="11"/>
      <c r="EH353" s="11"/>
      <c r="EI353" s="11"/>
      <c r="EL353" s="20" t="s">
        <v>335</v>
      </c>
      <c r="EM353" s="17" t="str">
        <f t="shared" si="17"/>
        <v>CUMPLE</v>
      </c>
    </row>
    <row r="354" spans="1:143" s="1" customFormat="1" x14ac:dyDescent="0.25">
      <c r="A354" s="12">
        <v>27</v>
      </c>
      <c r="B354" s="13" t="s">
        <v>336</v>
      </c>
      <c r="C354" s="12">
        <v>1</v>
      </c>
      <c r="D354" s="97"/>
      <c r="E354" s="98">
        <f>+D354*C354</f>
        <v>0</v>
      </c>
      <c r="F354" s="98">
        <f>+E354*0.16</f>
        <v>0</v>
      </c>
      <c r="G354" s="98">
        <f>+F354+E354</f>
        <v>0</v>
      </c>
      <c r="EB354" s="11" t="str">
        <f>IF(A354&gt;0.9,"CUMPLE","NO")</f>
        <v>CUMPLE</v>
      </c>
      <c r="EC354" s="11" t="str">
        <f>IF(C354&gt;0.9,"CUMPLE","NO")</f>
        <v>CUMPLE</v>
      </c>
      <c r="ED354" s="11" t="str">
        <f>+IF(EB354=EC354,"CUMPLE")</f>
        <v>CUMPLE</v>
      </c>
      <c r="EE354" s="11" t="b">
        <f>+IF(D354&gt;0.9,"CUMPLE")</f>
        <v>0</v>
      </c>
      <c r="EF354" s="11">
        <v>27</v>
      </c>
      <c r="EG354" s="11" t="str">
        <f>+IF(A354=EF354,"CUMPLE")</f>
        <v>CUMPLE</v>
      </c>
      <c r="EH354" s="11">
        <v>1</v>
      </c>
      <c r="EI354" s="11" t="str">
        <f>+IF(C354=EH354,"CUMPLE")</f>
        <v>CUMPLE</v>
      </c>
      <c r="EL354" s="20" t="s">
        <v>336</v>
      </c>
      <c r="EM354" s="17" t="str">
        <f t="shared" si="17"/>
        <v>CUMPLE</v>
      </c>
    </row>
    <row r="355" spans="1:143" s="1" customFormat="1" ht="30" x14ac:dyDescent="0.25">
      <c r="A355" s="22"/>
      <c r="B355" s="136" t="s">
        <v>337</v>
      </c>
      <c r="C355" s="22"/>
      <c r="D355" s="100"/>
      <c r="E355" s="101"/>
      <c r="F355" s="101"/>
      <c r="G355" s="101"/>
      <c r="EB355" s="11"/>
      <c r="EC355" s="11"/>
      <c r="ED355" s="11"/>
      <c r="EE355" s="11"/>
      <c r="EF355" s="11"/>
      <c r="EG355" s="11"/>
      <c r="EH355" s="11"/>
      <c r="EI355" s="11"/>
      <c r="EL355" s="20" t="s">
        <v>337</v>
      </c>
      <c r="EM355" s="17" t="str">
        <f t="shared" si="17"/>
        <v>CUMPLE</v>
      </c>
    </row>
    <row r="356" spans="1:143" s="1" customFormat="1" ht="30" x14ac:dyDescent="0.25">
      <c r="A356" s="32"/>
      <c r="B356" s="73" t="s">
        <v>338</v>
      </c>
      <c r="C356" s="32"/>
      <c r="D356" s="103"/>
      <c r="E356" s="104"/>
      <c r="F356" s="104"/>
      <c r="G356" s="104"/>
      <c r="EB356" s="11"/>
      <c r="EC356" s="11"/>
      <c r="ED356" s="11"/>
      <c r="EE356" s="11"/>
      <c r="EF356" s="11"/>
      <c r="EG356" s="11"/>
      <c r="EH356" s="11"/>
      <c r="EI356" s="11"/>
      <c r="EL356" s="20" t="s">
        <v>338</v>
      </c>
      <c r="EM356" s="17" t="str">
        <f t="shared" si="17"/>
        <v>CUMPLE</v>
      </c>
    </row>
    <row r="357" spans="1:143" s="1" customFormat="1" ht="18.75" customHeight="1" x14ac:dyDescent="0.25">
      <c r="A357" s="32"/>
      <c r="B357" s="73" t="s">
        <v>339</v>
      </c>
      <c r="C357" s="32"/>
      <c r="D357" s="103"/>
      <c r="E357" s="104"/>
      <c r="F357" s="104"/>
      <c r="G357" s="104"/>
      <c r="EB357" s="11"/>
      <c r="EC357" s="11"/>
      <c r="ED357" s="11"/>
      <c r="EE357" s="11"/>
      <c r="EF357" s="11"/>
      <c r="EG357" s="11"/>
      <c r="EH357" s="11"/>
      <c r="EI357" s="11"/>
      <c r="EL357" s="20" t="s">
        <v>339</v>
      </c>
      <c r="EM357" s="17" t="str">
        <f t="shared" si="17"/>
        <v>CUMPLE</v>
      </c>
    </row>
    <row r="358" spans="1:143" s="1" customFormat="1" x14ac:dyDescent="0.25">
      <c r="A358" s="32"/>
      <c r="B358" s="73" t="s">
        <v>340</v>
      </c>
      <c r="C358" s="32"/>
      <c r="D358" s="103"/>
      <c r="E358" s="104"/>
      <c r="F358" s="104"/>
      <c r="G358" s="104"/>
      <c r="EB358" s="11"/>
      <c r="EC358" s="11"/>
      <c r="ED358" s="11"/>
      <c r="EE358" s="11"/>
      <c r="EF358" s="11"/>
      <c r="EG358" s="11"/>
      <c r="EH358" s="11"/>
      <c r="EI358" s="11"/>
      <c r="EL358" s="20" t="s">
        <v>340</v>
      </c>
      <c r="EM358" s="17" t="str">
        <f t="shared" si="17"/>
        <v>CUMPLE</v>
      </c>
    </row>
    <row r="359" spans="1:143" s="1" customFormat="1" ht="30" x14ac:dyDescent="0.25">
      <c r="A359" s="27"/>
      <c r="B359" s="137" t="s">
        <v>341</v>
      </c>
      <c r="C359" s="27"/>
      <c r="D359" s="106"/>
      <c r="E359" s="107"/>
      <c r="F359" s="107"/>
      <c r="G359" s="107"/>
      <c r="EB359" s="11"/>
      <c r="EC359" s="11"/>
      <c r="ED359" s="11"/>
      <c r="EE359" s="11"/>
      <c r="EF359" s="11"/>
      <c r="EG359" s="11"/>
      <c r="EH359" s="11"/>
      <c r="EI359" s="11"/>
      <c r="EL359" s="20" t="s">
        <v>341</v>
      </c>
      <c r="EM359" s="17" t="str">
        <f t="shared" si="17"/>
        <v>CUMPLE</v>
      </c>
    </row>
    <row r="360" spans="1:143" s="1" customFormat="1" ht="30" x14ac:dyDescent="0.25">
      <c r="A360" s="12">
        <v>28</v>
      </c>
      <c r="B360" s="96" t="s">
        <v>342</v>
      </c>
      <c r="C360" s="133">
        <v>1</v>
      </c>
      <c r="D360" s="134"/>
      <c r="E360" s="135">
        <f>+D360*C360</f>
        <v>0</v>
      </c>
      <c r="F360" s="135">
        <f>+E360*0.16</f>
        <v>0</v>
      </c>
      <c r="G360" s="135">
        <f>+F360+E360</f>
        <v>0</v>
      </c>
      <c r="EB360" s="11" t="str">
        <f>IF(A360&gt;0.9,"CUMPLE","NO")</f>
        <v>CUMPLE</v>
      </c>
      <c r="EC360" s="11" t="str">
        <f>IF(C360&gt;0.9,"CUMPLE","NO")</f>
        <v>CUMPLE</v>
      </c>
      <c r="ED360" s="11" t="str">
        <f>+IF(EB360=EC360,"CUMPLE")</f>
        <v>CUMPLE</v>
      </c>
      <c r="EE360" s="11" t="b">
        <f>+IF(D360&gt;0.9,"CUMPLE")</f>
        <v>0</v>
      </c>
      <c r="EF360" s="11">
        <v>28</v>
      </c>
      <c r="EG360" s="11" t="str">
        <f>+IF(A360=EF360,"CUMPLE")</f>
        <v>CUMPLE</v>
      </c>
      <c r="EH360" s="11">
        <v>1</v>
      </c>
      <c r="EI360" s="11" t="str">
        <f>+IF(C360=EH360,"CUMPLE")</f>
        <v>CUMPLE</v>
      </c>
      <c r="EL360" s="20" t="s">
        <v>342</v>
      </c>
      <c r="EM360" s="17" t="str">
        <f t="shared" si="17"/>
        <v>CUMPLE</v>
      </c>
    </row>
    <row r="361" spans="1:143" s="1" customFormat="1" ht="45" customHeight="1" x14ac:dyDescent="0.25">
      <c r="A361" s="22"/>
      <c r="B361" s="99" t="s">
        <v>343</v>
      </c>
      <c r="C361" s="22"/>
      <c r="D361" s="100"/>
      <c r="E361" s="101"/>
      <c r="F361" s="101"/>
      <c r="G361" s="101"/>
      <c r="EB361" s="11"/>
      <c r="EC361" s="11"/>
      <c r="ED361" s="11"/>
      <c r="EE361" s="11"/>
      <c r="EF361" s="11"/>
      <c r="EG361" s="11"/>
      <c r="EH361" s="11"/>
      <c r="EI361" s="11"/>
      <c r="EL361" s="20" t="s">
        <v>343</v>
      </c>
      <c r="EM361" s="17" t="str">
        <f t="shared" si="17"/>
        <v>CUMPLE</v>
      </c>
    </row>
    <row r="362" spans="1:143" s="1" customFormat="1" ht="49.5" customHeight="1" x14ac:dyDescent="0.25">
      <c r="A362" s="32"/>
      <c r="B362" s="138" t="s">
        <v>344</v>
      </c>
      <c r="C362" s="32"/>
      <c r="D362" s="103"/>
      <c r="E362" s="104"/>
      <c r="F362" s="104"/>
      <c r="G362" s="104"/>
      <c r="EB362" s="11"/>
      <c r="EC362" s="11"/>
      <c r="ED362" s="11"/>
      <c r="EE362" s="11"/>
      <c r="EF362" s="11"/>
      <c r="EG362" s="11"/>
      <c r="EH362" s="11"/>
      <c r="EI362" s="11"/>
      <c r="EL362" s="20" t="s">
        <v>345</v>
      </c>
      <c r="EM362" s="17" t="b">
        <f t="shared" si="17"/>
        <v>0</v>
      </c>
    </row>
    <row r="363" spans="1:143" s="1" customFormat="1" x14ac:dyDescent="0.25">
      <c r="A363" s="32"/>
      <c r="B363" s="102" t="s">
        <v>346</v>
      </c>
      <c r="C363" s="120"/>
      <c r="D363" s="121"/>
      <c r="E363" s="122"/>
      <c r="F363" s="122"/>
      <c r="G363" s="122"/>
      <c r="EB363" s="11"/>
      <c r="EC363" s="11"/>
      <c r="ED363" s="11"/>
      <c r="EE363" s="11"/>
      <c r="EF363" s="11"/>
      <c r="EG363" s="11"/>
      <c r="EH363" s="11"/>
      <c r="EI363" s="11"/>
      <c r="EL363" s="20" t="s">
        <v>346</v>
      </c>
      <c r="EM363" s="17" t="str">
        <f t="shared" si="17"/>
        <v>CUMPLE</v>
      </c>
    </row>
    <row r="364" spans="1:143" s="1" customFormat="1" x14ac:dyDescent="0.25">
      <c r="A364" s="32"/>
      <c r="B364" s="102" t="s">
        <v>347</v>
      </c>
      <c r="C364" s="32"/>
      <c r="D364" s="103"/>
      <c r="E364" s="104"/>
      <c r="F364" s="104"/>
      <c r="G364" s="104"/>
      <c r="EB364" s="11"/>
      <c r="EC364" s="11"/>
      <c r="ED364" s="11"/>
      <c r="EE364" s="11"/>
      <c r="EF364" s="11"/>
      <c r="EG364" s="11"/>
      <c r="EH364" s="11"/>
      <c r="EI364" s="11"/>
      <c r="EL364" s="20" t="s">
        <v>347</v>
      </c>
      <c r="EM364" s="17" t="str">
        <f t="shared" si="17"/>
        <v>CUMPLE</v>
      </c>
    </row>
    <row r="365" spans="1:143" s="1" customFormat="1" x14ac:dyDescent="0.25">
      <c r="A365" s="32"/>
      <c r="B365" s="102" t="s">
        <v>348</v>
      </c>
      <c r="C365" s="32"/>
      <c r="D365" s="103"/>
      <c r="E365" s="104"/>
      <c r="F365" s="104"/>
      <c r="G365" s="104"/>
      <c r="EB365" s="11"/>
      <c r="EC365" s="11"/>
      <c r="ED365" s="11"/>
      <c r="EE365" s="11"/>
      <c r="EF365" s="11"/>
      <c r="EG365" s="11"/>
      <c r="EH365" s="11"/>
      <c r="EI365" s="11"/>
      <c r="EL365" s="20" t="s">
        <v>348</v>
      </c>
      <c r="EM365" s="17" t="str">
        <f t="shared" si="17"/>
        <v>CUMPLE</v>
      </c>
    </row>
    <row r="366" spans="1:143" s="1" customFormat="1" x14ac:dyDescent="0.25">
      <c r="A366" s="32"/>
      <c r="B366" s="102" t="s">
        <v>349</v>
      </c>
      <c r="C366" s="32"/>
      <c r="D366" s="103"/>
      <c r="E366" s="104"/>
      <c r="F366" s="104"/>
      <c r="G366" s="104"/>
      <c r="EB366" s="11"/>
      <c r="EC366" s="11"/>
      <c r="ED366" s="11"/>
      <c r="EE366" s="11"/>
      <c r="EF366" s="11"/>
      <c r="EG366" s="11"/>
      <c r="EH366" s="11"/>
      <c r="EI366" s="11"/>
      <c r="EL366" s="20" t="s">
        <v>349</v>
      </c>
      <c r="EM366" s="17" t="str">
        <f t="shared" si="17"/>
        <v>CUMPLE</v>
      </c>
    </row>
    <row r="367" spans="1:143" s="1" customFormat="1" x14ac:dyDescent="0.25">
      <c r="A367" s="32"/>
      <c r="B367" s="102" t="s">
        <v>350</v>
      </c>
      <c r="C367" s="32"/>
      <c r="D367" s="103"/>
      <c r="E367" s="104"/>
      <c r="F367" s="104"/>
      <c r="G367" s="104"/>
      <c r="EB367" s="11"/>
      <c r="EC367" s="11"/>
      <c r="ED367" s="11"/>
      <c r="EE367" s="11"/>
      <c r="EF367" s="11"/>
      <c r="EG367" s="11"/>
      <c r="EH367" s="11"/>
      <c r="EI367" s="11"/>
      <c r="EL367" s="20" t="s">
        <v>350</v>
      </c>
      <c r="EM367" s="17" t="str">
        <f t="shared" si="17"/>
        <v>CUMPLE</v>
      </c>
    </row>
    <row r="368" spans="1:143" s="1" customFormat="1" x14ac:dyDescent="0.25">
      <c r="A368" s="32"/>
      <c r="B368" s="102" t="s">
        <v>351</v>
      </c>
      <c r="C368" s="32"/>
      <c r="D368" s="103"/>
      <c r="E368" s="104"/>
      <c r="F368" s="104"/>
      <c r="G368" s="104"/>
      <c r="EB368" s="11"/>
      <c r="EC368" s="11"/>
      <c r="ED368" s="11"/>
      <c r="EE368" s="11"/>
      <c r="EF368" s="11"/>
      <c r="EG368" s="11"/>
      <c r="EH368" s="11"/>
      <c r="EI368" s="11"/>
      <c r="EL368" s="20" t="s">
        <v>351</v>
      </c>
      <c r="EM368" s="17" t="str">
        <f t="shared" si="17"/>
        <v>CUMPLE</v>
      </c>
    </row>
    <row r="369" spans="1:143" s="1" customFormat="1" x14ac:dyDescent="0.25">
      <c r="A369" s="32"/>
      <c r="B369" s="102" t="s">
        <v>352</v>
      </c>
      <c r="C369" s="32"/>
      <c r="D369" s="103"/>
      <c r="E369" s="104"/>
      <c r="F369" s="104"/>
      <c r="G369" s="104"/>
      <c r="EB369" s="11"/>
      <c r="EC369" s="11"/>
      <c r="ED369" s="11"/>
      <c r="EE369" s="11"/>
      <c r="EF369" s="11"/>
      <c r="EG369" s="11"/>
      <c r="EH369" s="11"/>
      <c r="EI369" s="11"/>
      <c r="EL369" s="20" t="s">
        <v>352</v>
      </c>
      <c r="EM369" s="17" t="str">
        <f t="shared" si="17"/>
        <v>CUMPLE</v>
      </c>
    </row>
    <row r="370" spans="1:143" s="1" customFormat="1" ht="16.5" customHeight="1" x14ac:dyDescent="0.25">
      <c r="A370" s="32"/>
      <c r="B370" s="138" t="s">
        <v>353</v>
      </c>
      <c r="C370" s="32"/>
      <c r="D370" s="103"/>
      <c r="E370" s="104"/>
      <c r="F370" s="104"/>
      <c r="G370" s="104"/>
      <c r="EB370" s="11"/>
      <c r="EC370" s="11"/>
      <c r="ED370" s="11"/>
      <c r="EE370" s="11"/>
      <c r="EF370" s="11"/>
      <c r="EG370" s="11"/>
      <c r="EH370" s="11"/>
      <c r="EI370" s="11"/>
      <c r="EL370" s="20" t="s">
        <v>354</v>
      </c>
      <c r="EM370" s="17" t="b">
        <f t="shared" si="17"/>
        <v>0</v>
      </c>
    </row>
    <row r="371" spans="1:143" s="1" customFormat="1" x14ac:dyDescent="0.25">
      <c r="A371" s="32"/>
      <c r="B371" s="102" t="s">
        <v>355</v>
      </c>
      <c r="C371" s="120"/>
      <c r="D371" s="121"/>
      <c r="E371" s="122"/>
      <c r="F371" s="122"/>
      <c r="G371" s="122"/>
      <c r="EB371" s="11"/>
      <c r="EC371" s="11"/>
      <c r="ED371" s="11"/>
      <c r="EE371" s="11"/>
      <c r="EF371" s="11"/>
      <c r="EG371" s="11"/>
      <c r="EH371" s="11"/>
      <c r="EI371" s="11"/>
      <c r="EL371" s="20" t="s">
        <v>355</v>
      </c>
      <c r="EM371" s="17" t="str">
        <f t="shared" si="17"/>
        <v>CUMPLE</v>
      </c>
    </row>
    <row r="372" spans="1:143" s="1" customFormat="1" x14ac:dyDescent="0.25">
      <c r="A372" s="32"/>
      <c r="B372" s="102" t="s">
        <v>356</v>
      </c>
      <c r="C372" s="32"/>
      <c r="D372" s="103"/>
      <c r="E372" s="104"/>
      <c r="F372" s="104"/>
      <c r="G372" s="104"/>
      <c r="EB372" s="11"/>
      <c r="EC372" s="11"/>
      <c r="ED372" s="11"/>
      <c r="EE372" s="11"/>
      <c r="EF372" s="11"/>
      <c r="EG372" s="11"/>
      <c r="EH372" s="11"/>
      <c r="EI372" s="11"/>
      <c r="EL372" s="20" t="s">
        <v>356</v>
      </c>
      <c r="EM372" s="17" t="str">
        <f t="shared" si="17"/>
        <v>CUMPLE</v>
      </c>
    </row>
    <row r="373" spans="1:143" s="1" customFormat="1" x14ac:dyDescent="0.25">
      <c r="A373" s="32"/>
      <c r="B373" s="102" t="s">
        <v>357</v>
      </c>
      <c r="C373" s="32"/>
      <c r="D373" s="103"/>
      <c r="E373" s="104"/>
      <c r="F373" s="104"/>
      <c r="G373" s="104"/>
      <c r="EB373" s="11"/>
      <c r="EC373" s="11"/>
      <c r="ED373" s="11"/>
      <c r="EE373" s="11"/>
      <c r="EF373" s="11"/>
      <c r="EG373" s="11"/>
      <c r="EH373" s="11"/>
      <c r="EI373" s="11"/>
      <c r="EL373" s="20" t="s">
        <v>357</v>
      </c>
      <c r="EM373" s="17" t="str">
        <f t="shared" si="17"/>
        <v>CUMPLE</v>
      </c>
    </row>
    <row r="374" spans="1:143" s="1" customFormat="1" x14ac:dyDescent="0.25">
      <c r="A374" s="32"/>
      <c r="B374" s="102" t="s">
        <v>358</v>
      </c>
      <c r="C374" s="32"/>
      <c r="D374" s="103"/>
      <c r="E374" s="104"/>
      <c r="F374" s="104"/>
      <c r="G374" s="104"/>
      <c r="EB374" s="11"/>
      <c r="EC374" s="11"/>
      <c r="ED374" s="11"/>
      <c r="EE374" s="11"/>
      <c r="EF374" s="11"/>
      <c r="EG374" s="11"/>
      <c r="EH374" s="11"/>
      <c r="EI374" s="11"/>
      <c r="EL374" s="20" t="s">
        <v>358</v>
      </c>
      <c r="EM374" s="17" t="str">
        <f t="shared" si="17"/>
        <v>CUMPLE</v>
      </c>
    </row>
    <row r="375" spans="1:143" s="1" customFormat="1" x14ac:dyDescent="0.25">
      <c r="A375" s="32"/>
      <c r="B375" s="102" t="s">
        <v>359</v>
      </c>
      <c r="C375" s="32"/>
      <c r="D375" s="103"/>
      <c r="E375" s="104"/>
      <c r="F375" s="104"/>
      <c r="G375" s="104"/>
      <c r="EB375" s="11"/>
      <c r="EC375" s="11"/>
      <c r="ED375" s="11"/>
      <c r="EE375" s="11"/>
      <c r="EF375" s="11"/>
      <c r="EG375" s="11"/>
      <c r="EH375" s="11"/>
      <c r="EI375" s="11"/>
      <c r="EL375" s="20" t="s">
        <v>359</v>
      </c>
      <c r="EM375" s="17" t="str">
        <f t="shared" si="17"/>
        <v>CUMPLE</v>
      </c>
    </row>
    <row r="376" spans="1:143" s="1" customFormat="1" x14ac:dyDescent="0.25">
      <c r="A376" s="32"/>
      <c r="B376" s="102" t="s">
        <v>360</v>
      </c>
      <c r="C376" s="32"/>
      <c r="D376" s="103"/>
      <c r="E376" s="104"/>
      <c r="F376" s="104"/>
      <c r="G376" s="104"/>
      <c r="EB376" s="11"/>
      <c r="EC376" s="11"/>
      <c r="ED376" s="11"/>
      <c r="EE376" s="11"/>
      <c r="EF376" s="11"/>
      <c r="EG376" s="11"/>
      <c r="EH376" s="11"/>
      <c r="EI376" s="11"/>
      <c r="EL376" s="20" t="s">
        <v>360</v>
      </c>
      <c r="EM376" s="17" t="str">
        <f t="shared" si="17"/>
        <v>CUMPLE</v>
      </c>
    </row>
    <row r="377" spans="1:143" s="1" customFormat="1" x14ac:dyDescent="0.25">
      <c r="A377" s="32"/>
      <c r="B377" s="102" t="s">
        <v>361</v>
      </c>
      <c r="C377" s="32"/>
      <c r="D377" s="103"/>
      <c r="E377" s="104"/>
      <c r="F377" s="104"/>
      <c r="G377" s="104"/>
      <c r="EB377" s="11"/>
      <c r="EC377" s="11"/>
      <c r="ED377" s="11"/>
      <c r="EE377" s="11"/>
      <c r="EF377" s="11"/>
      <c r="EG377" s="11"/>
      <c r="EH377" s="11"/>
      <c r="EI377" s="11"/>
      <c r="EL377" s="20" t="s">
        <v>361</v>
      </c>
      <c r="EM377" s="17" t="str">
        <f t="shared" si="17"/>
        <v>CUMPLE</v>
      </c>
    </row>
    <row r="378" spans="1:143" s="1" customFormat="1" x14ac:dyDescent="0.25">
      <c r="A378" s="32"/>
      <c r="B378" s="102" t="s">
        <v>362</v>
      </c>
      <c r="C378" s="32"/>
      <c r="D378" s="103"/>
      <c r="E378" s="104"/>
      <c r="F378" s="104"/>
      <c r="G378" s="104"/>
      <c r="EB378" s="11"/>
      <c r="EC378" s="11"/>
      <c r="ED378" s="11"/>
      <c r="EE378" s="11"/>
      <c r="EF378" s="11"/>
      <c r="EG378" s="11"/>
      <c r="EH378" s="11"/>
      <c r="EI378" s="11"/>
      <c r="EL378" s="20" t="s">
        <v>362</v>
      </c>
      <c r="EM378" s="17" t="str">
        <f t="shared" si="17"/>
        <v>CUMPLE</v>
      </c>
    </row>
    <row r="379" spans="1:143" s="1" customFormat="1" ht="30" x14ac:dyDescent="0.25">
      <c r="A379" s="32"/>
      <c r="B379" s="102" t="s">
        <v>363</v>
      </c>
      <c r="C379" s="32"/>
      <c r="D379" s="103"/>
      <c r="E379" s="104"/>
      <c r="F379" s="104"/>
      <c r="G379" s="104"/>
      <c r="EB379" s="11"/>
      <c r="EC379" s="11"/>
      <c r="ED379" s="11"/>
      <c r="EE379" s="11"/>
      <c r="EF379" s="11"/>
      <c r="EG379" s="11"/>
      <c r="EH379" s="11"/>
      <c r="EI379" s="11"/>
      <c r="EL379" s="20" t="s">
        <v>363</v>
      </c>
      <c r="EM379" s="17" t="str">
        <f t="shared" si="17"/>
        <v>CUMPLE</v>
      </c>
    </row>
    <row r="380" spans="1:143" s="1" customFormat="1" x14ac:dyDescent="0.25">
      <c r="A380" s="32"/>
      <c r="B380" s="102" t="s">
        <v>364</v>
      </c>
      <c r="C380" s="32"/>
      <c r="D380" s="103"/>
      <c r="E380" s="104"/>
      <c r="F380" s="104"/>
      <c r="G380" s="104"/>
      <c r="EB380" s="11"/>
      <c r="EC380" s="11"/>
      <c r="ED380" s="11"/>
      <c r="EE380" s="11"/>
      <c r="EF380" s="11"/>
      <c r="EG380" s="11"/>
      <c r="EH380" s="11"/>
      <c r="EI380" s="11"/>
      <c r="EL380" s="20" t="s">
        <v>364</v>
      </c>
      <c r="EM380" s="17" t="str">
        <f t="shared" si="17"/>
        <v>CUMPLE</v>
      </c>
    </row>
    <row r="381" spans="1:143" s="1" customFormat="1" x14ac:dyDescent="0.25">
      <c r="A381" s="32"/>
      <c r="B381" s="102" t="s">
        <v>365</v>
      </c>
      <c r="C381" s="32"/>
      <c r="D381" s="103"/>
      <c r="E381" s="104"/>
      <c r="F381" s="104"/>
      <c r="G381" s="104"/>
      <c r="EB381" s="11"/>
      <c r="EC381" s="11"/>
      <c r="ED381" s="11"/>
      <c r="EE381" s="11"/>
      <c r="EF381" s="11"/>
      <c r="EG381" s="11"/>
      <c r="EH381" s="11"/>
      <c r="EI381" s="11"/>
      <c r="EL381" s="20" t="s">
        <v>365</v>
      </c>
      <c r="EM381" s="17" t="str">
        <f t="shared" si="17"/>
        <v>CUMPLE</v>
      </c>
    </row>
    <row r="382" spans="1:143" s="1" customFormat="1" x14ac:dyDescent="0.25">
      <c r="A382" s="32"/>
      <c r="B382" s="102" t="s">
        <v>366</v>
      </c>
      <c r="C382" s="120"/>
      <c r="D382" s="121"/>
      <c r="E382" s="122"/>
      <c r="F382" s="122"/>
      <c r="G382" s="122"/>
      <c r="EB382" s="11"/>
      <c r="EC382" s="11"/>
      <c r="ED382" s="11"/>
      <c r="EE382" s="11"/>
      <c r="EF382" s="11"/>
      <c r="EG382" s="11"/>
      <c r="EH382" s="11"/>
      <c r="EI382" s="11"/>
      <c r="EL382" s="20" t="s">
        <v>366</v>
      </c>
      <c r="EM382" s="17" t="str">
        <f t="shared" si="17"/>
        <v>CUMPLE</v>
      </c>
    </row>
    <row r="383" spans="1:143" s="1" customFormat="1" x14ac:dyDescent="0.25">
      <c r="A383" s="32"/>
      <c r="B383" s="102" t="s">
        <v>367</v>
      </c>
      <c r="C383" s="32"/>
      <c r="D383" s="103"/>
      <c r="E383" s="104"/>
      <c r="F383" s="104"/>
      <c r="G383" s="104"/>
      <c r="EB383" s="11"/>
      <c r="EC383" s="11"/>
      <c r="ED383" s="11"/>
      <c r="EE383" s="11"/>
      <c r="EF383" s="11"/>
      <c r="EG383" s="11"/>
      <c r="EH383" s="11"/>
      <c r="EI383" s="11"/>
      <c r="EL383" s="20" t="s">
        <v>367</v>
      </c>
      <c r="EM383" s="17" t="str">
        <f t="shared" si="17"/>
        <v>CUMPLE</v>
      </c>
    </row>
    <row r="384" spans="1:143" s="1" customFormat="1" x14ac:dyDescent="0.25">
      <c r="A384" s="32"/>
      <c r="B384" s="102" t="s">
        <v>368</v>
      </c>
      <c r="C384" s="32"/>
      <c r="D384" s="103"/>
      <c r="E384" s="104"/>
      <c r="F384" s="104"/>
      <c r="G384" s="104"/>
      <c r="EB384" s="11"/>
      <c r="EC384" s="11"/>
      <c r="ED384" s="11"/>
      <c r="EE384" s="11"/>
      <c r="EF384" s="11"/>
      <c r="EG384" s="11"/>
      <c r="EH384" s="11"/>
      <c r="EI384" s="11"/>
      <c r="EL384" s="20" t="s">
        <v>368</v>
      </c>
      <c r="EM384" s="17" t="str">
        <f t="shared" si="17"/>
        <v>CUMPLE</v>
      </c>
    </row>
    <row r="385" spans="1:143" s="1" customFormat="1" x14ac:dyDescent="0.25">
      <c r="A385" s="32"/>
      <c r="B385" s="102" t="s">
        <v>369</v>
      </c>
      <c r="C385" s="120"/>
      <c r="D385" s="121"/>
      <c r="E385" s="122"/>
      <c r="F385" s="122"/>
      <c r="G385" s="122"/>
      <c r="EB385" s="11"/>
      <c r="EC385" s="11"/>
      <c r="ED385" s="11"/>
      <c r="EE385" s="11"/>
      <c r="EF385" s="11"/>
      <c r="EG385" s="11"/>
      <c r="EH385" s="11"/>
      <c r="EI385" s="11"/>
      <c r="EL385" s="20" t="s">
        <v>369</v>
      </c>
      <c r="EM385" s="17" t="str">
        <f t="shared" si="17"/>
        <v>CUMPLE</v>
      </c>
    </row>
    <row r="386" spans="1:143" s="1" customFormat="1" x14ac:dyDescent="0.25">
      <c r="A386" s="32"/>
      <c r="B386" s="102" t="s">
        <v>370</v>
      </c>
      <c r="C386" s="32"/>
      <c r="D386" s="103"/>
      <c r="E386" s="104"/>
      <c r="F386" s="104"/>
      <c r="G386" s="104"/>
      <c r="EB386" s="11"/>
      <c r="EC386" s="11"/>
      <c r="ED386" s="11"/>
      <c r="EE386" s="11"/>
      <c r="EF386" s="11"/>
      <c r="EG386" s="11"/>
      <c r="EH386" s="11"/>
      <c r="EI386" s="11"/>
      <c r="EL386" s="20" t="s">
        <v>370</v>
      </c>
      <c r="EM386" s="17" t="str">
        <f t="shared" si="17"/>
        <v>CUMPLE</v>
      </c>
    </row>
    <row r="387" spans="1:143" s="1" customFormat="1" x14ac:dyDescent="0.25">
      <c r="A387" s="32"/>
      <c r="B387" s="102" t="s">
        <v>371</v>
      </c>
      <c r="C387" s="32"/>
      <c r="D387" s="103"/>
      <c r="E387" s="104"/>
      <c r="F387" s="104"/>
      <c r="G387" s="104"/>
      <c r="EB387" s="11"/>
      <c r="EC387" s="11"/>
      <c r="ED387" s="11"/>
      <c r="EE387" s="11"/>
      <c r="EF387" s="11"/>
      <c r="EG387" s="11"/>
      <c r="EH387" s="11"/>
      <c r="EI387" s="11"/>
      <c r="EL387" s="20" t="s">
        <v>371</v>
      </c>
      <c r="EM387" s="17" t="str">
        <f t="shared" si="17"/>
        <v>CUMPLE</v>
      </c>
    </row>
    <row r="388" spans="1:143" s="1" customFormat="1" x14ac:dyDescent="0.25">
      <c r="A388" s="32"/>
      <c r="B388" s="102" t="s">
        <v>372</v>
      </c>
      <c r="C388" s="120"/>
      <c r="D388" s="121"/>
      <c r="E388" s="122"/>
      <c r="F388" s="122"/>
      <c r="G388" s="122"/>
      <c r="EB388" s="11"/>
      <c r="EC388" s="11"/>
      <c r="ED388" s="11"/>
      <c r="EE388" s="11"/>
      <c r="EF388" s="11"/>
      <c r="EG388" s="11"/>
      <c r="EH388" s="11"/>
      <c r="EI388" s="11"/>
      <c r="EL388" s="20" t="s">
        <v>372</v>
      </c>
      <c r="EM388" s="17" t="str">
        <f t="shared" si="17"/>
        <v>CUMPLE</v>
      </c>
    </row>
    <row r="389" spans="1:143" s="1" customFormat="1" x14ac:dyDescent="0.25">
      <c r="A389" s="27"/>
      <c r="B389" s="105" t="s">
        <v>373</v>
      </c>
      <c r="C389" s="27"/>
      <c r="D389" s="106"/>
      <c r="E389" s="107"/>
      <c r="F389" s="107"/>
      <c r="G389" s="107"/>
      <c r="EB389" s="11"/>
      <c r="EC389" s="11"/>
      <c r="ED389" s="11"/>
      <c r="EE389" s="11"/>
      <c r="EF389" s="11"/>
      <c r="EG389" s="11"/>
      <c r="EH389" s="11"/>
      <c r="EI389" s="11"/>
      <c r="EL389" s="20" t="s">
        <v>373</v>
      </c>
      <c r="EM389" s="17" t="str">
        <f t="shared" si="17"/>
        <v>CUMPLE</v>
      </c>
    </row>
    <row r="390" spans="1:143" s="1" customFormat="1" x14ac:dyDescent="0.25">
      <c r="A390" s="12">
        <v>29</v>
      </c>
      <c r="B390" s="108" t="s">
        <v>374</v>
      </c>
      <c r="C390" s="12">
        <v>1</v>
      </c>
      <c r="D390" s="97"/>
      <c r="E390" s="98">
        <f>+D390*C390</f>
        <v>0</v>
      </c>
      <c r="F390" s="98">
        <f>+E390*0.16</f>
        <v>0</v>
      </c>
      <c r="G390" s="98">
        <f>+F390+E390</f>
        <v>0</v>
      </c>
      <c r="EB390" s="11" t="str">
        <f>IF(A390&gt;0.9,"CUMPLE","NO")</f>
        <v>CUMPLE</v>
      </c>
      <c r="EC390" s="11" t="str">
        <f>IF(C390&gt;0.9,"CUMPLE","NO")</f>
        <v>CUMPLE</v>
      </c>
      <c r="ED390" s="11" t="str">
        <f>+IF(EB390=EC390,"CUMPLE")</f>
        <v>CUMPLE</v>
      </c>
      <c r="EE390" s="11" t="b">
        <f>+IF(D390&gt;0.9,"CUMPLE")</f>
        <v>0</v>
      </c>
      <c r="EF390" s="11">
        <v>29</v>
      </c>
      <c r="EG390" s="11" t="str">
        <f>+IF(A390=EF390,"CUMPLE")</f>
        <v>CUMPLE</v>
      </c>
      <c r="EH390" s="11">
        <v>1</v>
      </c>
      <c r="EI390" s="11" t="str">
        <f>+IF(C390=EH390,"CUMPLE")</f>
        <v>CUMPLE</v>
      </c>
      <c r="EL390" s="20" t="s">
        <v>374</v>
      </c>
      <c r="EM390" s="17" t="str">
        <f t="shared" si="17"/>
        <v>CUMPLE</v>
      </c>
    </row>
    <row r="391" spans="1:143" s="1" customFormat="1" x14ac:dyDescent="0.25">
      <c r="A391" s="22"/>
      <c r="B391" s="139" t="s">
        <v>375</v>
      </c>
      <c r="C391" s="140"/>
      <c r="D391" s="141"/>
      <c r="E391" s="142"/>
      <c r="F391" s="142"/>
      <c r="G391" s="142"/>
      <c r="EB391" s="11"/>
      <c r="EC391" s="11"/>
      <c r="ED391" s="11"/>
      <c r="EE391" s="11"/>
      <c r="EF391" s="11"/>
      <c r="EG391" s="11"/>
      <c r="EH391" s="11"/>
      <c r="EI391" s="11"/>
      <c r="EL391" s="20" t="s">
        <v>375</v>
      </c>
      <c r="EM391" s="17" t="str">
        <f t="shared" si="17"/>
        <v>CUMPLE</v>
      </c>
    </row>
    <row r="392" spans="1:143" s="1" customFormat="1" x14ac:dyDescent="0.25">
      <c r="A392" s="32"/>
      <c r="B392" s="138" t="s">
        <v>376</v>
      </c>
      <c r="C392" s="143"/>
      <c r="D392" s="144"/>
      <c r="E392" s="145"/>
      <c r="F392" s="145"/>
      <c r="G392" s="145"/>
      <c r="EB392" s="11"/>
      <c r="EC392" s="11"/>
      <c r="ED392" s="11"/>
      <c r="EE392" s="11"/>
      <c r="EF392" s="11"/>
      <c r="EG392" s="11"/>
      <c r="EH392" s="11"/>
      <c r="EI392" s="11"/>
      <c r="EL392" s="20" t="s">
        <v>376</v>
      </c>
      <c r="EM392" s="17" t="str">
        <f t="shared" si="17"/>
        <v>CUMPLE</v>
      </c>
    </row>
    <row r="393" spans="1:143" s="1" customFormat="1" x14ac:dyDescent="0.25">
      <c r="A393" s="32"/>
      <c r="B393" s="138" t="s">
        <v>377</v>
      </c>
      <c r="C393" s="143"/>
      <c r="D393" s="144"/>
      <c r="E393" s="145"/>
      <c r="F393" s="145"/>
      <c r="G393" s="145"/>
      <c r="EB393" s="11"/>
      <c r="EC393" s="11"/>
      <c r="ED393" s="11"/>
      <c r="EE393" s="11"/>
      <c r="EF393" s="11"/>
      <c r="EG393" s="11"/>
      <c r="EH393" s="11"/>
      <c r="EI393" s="11"/>
      <c r="EL393" s="20" t="s">
        <v>377</v>
      </c>
      <c r="EM393" s="17" t="str">
        <f t="shared" ref="EM393:EM456" si="18">+IF(EL393=B393,"CUMPLE")</f>
        <v>CUMPLE</v>
      </c>
    </row>
    <row r="394" spans="1:143" s="1" customFormat="1" x14ac:dyDescent="0.25">
      <c r="A394" s="32"/>
      <c r="B394" s="138" t="s">
        <v>378</v>
      </c>
      <c r="C394" s="143"/>
      <c r="D394" s="144"/>
      <c r="E394" s="145"/>
      <c r="F394" s="145"/>
      <c r="G394" s="145"/>
      <c r="EB394" s="11"/>
      <c r="EC394" s="11"/>
      <c r="ED394" s="11"/>
      <c r="EE394" s="11"/>
      <c r="EF394" s="11"/>
      <c r="EG394" s="11"/>
      <c r="EH394" s="11"/>
      <c r="EI394" s="11"/>
      <c r="EL394" s="20" t="s">
        <v>378</v>
      </c>
      <c r="EM394" s="17" t="str">
        <f t="shared" si="18"/>
        <v>CUMPLE</v>
      </c>
    </row>
    <row r="395" spans="1:143" s="1" customFormat="1" x14ac:dyDescent="0.25">
      <c r="A395" s="32"/>
      <c r="B395" s="138" t="s">
        <v>379</v>
      </c>
      <c r="C395" s="143"/>
      <c r="D395" s="144"/>
      <c r="E395" s="145"/>
      <c r="F395" s="145"/>
      <c r="G395" s="145"/>
      <c r="EB395" s="11"/>
      <c r="EC395" s="11"/>
      <c r="ED395" s="11"/>
      <c r="EE395" s="11"/>
      <c r="EF395" s="11"/>
      <c r="EG395" s="11"/>
      <c r="EH395" s="11"/>
      <c r="EI395" s="11"/>
      <c r="EL395" s="20" t="s">
        <v>379</v>
      </c>
      <c r="EM395" s="17" t="str">
        <f t="shared" si="18"/>
        <v>CUMPLE</v>
      </c>
    </row>
    <row r="396" spans="1:143" s="1" customFormat="1" x14ac:dyDescent="0.25">
      <c r="A396" s="32"/>
      <c r="B396" s="138" t="s">
        <v>380</v>
      </c>
      <c r="C396" s="143"/>
      <c r="D396" s="144"/>
      <c r="E396" s="145"/>
      <c r="F396" s="145"/>
      <c r="G396" s="145"/>
      <c r="EB396" s="11"/>
      <c r="EC396" s="11"/>
      <c r="ED396" s="11"/>
      <c r="EE396" s="11"/>
      <c r="EF396" s="11"/>
      <c r="EG396" s="11"/>
      <c r="EH396" s="11"/>
      <c r="EI396" s="11"/>
      <c r="EL396" s="20" t="s">
        <v>380</v>
      </c>
      <c r="EM396" s="17" t="str">
        <f t="shared" si="18"/>
        <v>CUMPLE</v>
      </c>
    </row>
    <row r="397" spans="1:143" s="1" customFormat="1" x14ac:dyDescent="0.25">
      <c r="A397" s="32"/>
      <c r="B397" s="138" t="s">
        <v>381</v>
      </c>
      <c r="C397" s="143"/>
      <c r="D397" s="144"/>
      <c r="E397" s="145"/>
      <c r="F397" s="145"/>
      <c r="G397" s="145"/>
      <c r="EB397" s="11"/>
      <c r="EC397" s="11"/>
      <c r="ED397" s="11"/>
      <c r="EE397" s="11"/>
      <c r="EF397" s="11"/>
      <c r="EG397" s="11"/>
      <c r="EH397" s="11"/>
      <c r="EI397" s="11"/>
      <c r="EL397" s="20" t="s">
        <v>381</v>
      </c>
      <c r="EM397" s="17" t="str">
        <f t="shared" si="18"/>
        <v>CUMPLE</v>
      </c>
    </row>
    <row r="398" spans="1:143" s="1" customFormat="1" x14ac:dyDescent="0.25">
      <c r="A398" s="32"/>
      <c r="B398" s="138" t="s">
        <v>382</v>
      </c>
      <c r="C398" s="143"/>
      <c r="D398" s="144"/>
      <c r="E398" s="145"/>
      <c r="F398" s="145"/>
      <c r="G398" s="145"/>
      <c r="EB398" s="11"/>
      <c r="EC398" s="11"/>
      <c r="ED398" s="11"/>
      <c r="EE398" s="11"/>
      <c r="EF398" s="11"/>
      <c r="EG398" s="11"/>
      <c r="EH398" s="11"/>
      <c r="EI398" s="11"/>
      <c r="EL398" s="20" t="s">
        <v>382</v>
      </c>
      <c r="EM398" s="17" t="str">
        <f t="shared" si="18"/>
        <v>CUMPLE</v>
      </c>
    </row>
    <row r="399" spans="1:143" s="1" customFormat="1" ht="21" customHeight="1" x14ac:dyDescent="0.25">
      <c r="A399" s="32"/>
      <c r="B399" s="138" t="s">
        <v>383</v>
      </c>
      <c r="C399" s="143"/>
      <c r="D399" s="144"/>
      <c r="E399" s="145"/>
      <c r="F399" s="145"/>
      <c r="G399" s="145"/>
      <c r="EB399" s="11"/>
      <c r="EC399" s="11"/>
      <c r="ED399" s="11"/>
      <c r="EE399" s="11"/>
      <c r="EF399" s="11"/>
      <c r="EG399" s="11"/>
      <c r="EH399" s="11"/>
      <c r="EI399" s="11"/>
      <c r="EL399" s="20" t="s">
        <v>383</v>
      </c>
      <c r="EM399" s="17" t="str">
        <f t="shared" si="18"/>
        <v>CUMPLE</v>
      </c>
    </row>
    <row r="400" spans="1:143" s="1" customFormat="1" x14ac:dyDescent="0.25">
      <c r="A400" s="32"/>
      <c r="B400" s="138" t="s">
        <v>384</v>
      </c>
      <c r="C400" s="143"/>
      <c r="D400" s="144"/>
      <c r="E400" s="145"/>
      <c r="F400" s="145"/>
      <c r="G400" s="145"/>
      <c r="EB400" s="11"/>
      <c r="EC400" s="11"/>
      <c r="ED400" s="11"/>
      <c r="EE400" s="11"/>
      <c r="EF400" s="11"/>
      <c r="EG400" s="11"/>
      <c r="EH400" s="11"/>
      <c r="EI400" s="11"/>
      <c r="EL400" s="20" t="s">
        <v>384</v>
      </c>
      <c r="EM400" s="17" t="str">
        <f t="shared" si="18"/>
        <v>CUMPLE</v>
      </c>
    </row>
    <row r="401" spans="1:143" s="1" customFormat="1" x14ac:dyDescent="0.25">
      <c r="A401" s="32"/>
      <c r="B401" s="138" t="s">
        <v>385</v>
      </c>
      <c r="C401" s="143"/>
      <c r="D401" s="144"/>
      <c r="E401" s="145"/>
      <c r="F401" s="145"/>
      <c r="G401" s="145"/>
      <c r="EB401" s="11"/>
      <c r="EC401" s="11"/>
      <c r="ED401" s="11"/>
      <c r="EE401" s="11"/>
      <c r="EF401" s="11"/>
      <c r="EG401" s="11"/>
      <c r="EH401" s="11"/>
      <c r="EI401" s="11"/>
      <c r="EL401" s="20" t="s">
        <v>385</v>
      </c>
      <c r="EM401" s="17" t="str">
        <f t="shared" si="18"/>
        <v>CUMPLE</v>
      </c>
    </row>
    <row r="402" spans="1:143" s="1" customFormat="1" x14ac:dyDescent="0.25">
      <c r="A402" s="27"/>
      <c r="B402" s="146" t="s">
        <v>386</v>
      </c>
      <c r="C402" s="147"/>
      <c r="D402" s="148"/>
      <c r="E402" s="149"/>
      <c r="F402" s="149"/>
      <c r="G402" s="149"/>
      <c r="EB402" s="11"/>
      <c r="EC402" s="11"/>
      <c r="ED402" s="11"/>
      <c r="EE402" s="11"/>
      <c r="EF402" s="11"/>
      <c r="EG402" s="11"/>
      <c r="EH402" s="11"/>
      <c r="EI402" s="11"/>
      <c r="EL402" s="20" t="s">
        <v>386</v>
      </c>
      <c r="EM402" s="17" t="str">
        <f t="shared" si="18"/>
        <v>CUMPLE</v>
      </c>
    </row>
    <row r="403" spans="1:143" s="1" customFormat="1" x14ac:dyDescent="0.25">
      <c r="A403" s="12">
        <v>30</v>
      </c>
      <c r="B403" s="96" t="s">
        <v>387</v>
      </c>
      <c r="C403" s="12">
        <v>1</v>
      </c>
      <c r="D403" s="97"/>
      <c r="E403" s="98">
        <f>+D403*C403</f>
        <v>0</v>
      </c>
      <c r="F403" s="98">
        <f>+E403*0.16</f>
        <v>0</v>
      </c>
      <c r="G403" s="98">
        <f>+F403+E403</f>
        <v>0</v>
      </c>
      <c r="EB403" s="11" t="str">
        <f>IF(A403&gt;0.9,"CUMPLE","NO")</f>
        <v>CUMPLE</v>
      </c>
      <c r="EC403" s="11" t="str">
        <f>IF(C403&gt;0.9,"CUMPLE","NO")</f>
        <v>CUMPLE</v>
      </c>
      <c r="ED403" s="11" t="str">
        <f>+IF(EB403=EC403,"CUMPLE")</f>
        <v>CUMPLE</v>
      </c>
      <c r="EE403" s="11" t="b">
        <f>+IF(D403&gt;0.9,"CUMPLE")</f>
        <v>0</v>
      </c>
      <c r="EF403" s="11">
        <v>30</v>
      </c>
      <c r="EG403" s="11" t="str">
        <f>+IF(A403=EF403,"CUMPLE")</f>
        <v>CUMPLE</v>
      </c>
      <c r="EH403" s="11">
        <v>1</v>
      </c>
      <c r="EI403" s="11" t="str">
        <f>+IF(C403=EH403,"CUMPLE")</f>
        <v>CUMPLE</v>
      </c>
      <c r="EL403" s="20" t="s">
        <v>387</v>
      </c>
      <c r="EM403" s="17" t="str">
        <f t="shared" si="18"/>
        <v>CUMPLE</v>
      </c>
    </row>
    <row r="404" spans="1:143" s="1" customFormat="1" x14ac:dyDescent="0.25">
      <c r="A404" s="22"/>
      <c r="B404" s="99" t="s">
        <v>388</v>
      </c>
      <c r="C404" s="22"/>
      <c r="D404" s="100"/>
      <c r="E404" s="101"/>
      <c r="F404" s="101"/>
      <c r="G404" s="101"/>
      <c r="EB404" s="11"/>
      <c r="EC404" s="11"/>
      <c r="ED404" s="11"/>
      <c r="EE404" s="11"/>
      <c r="EF404" s="11"/>
      <c r="EG404" s="11"/>
      <c r="EH404" s="11"/>
      <c r="EI404" s="11"/>
      <c r="EL404" s="20" t="s">
        <v>389</v>
      </c>
      <c r="EM404" s="17" t="str">
        <f t="shared" si="18"/>
        <v>CUMPLE</v>
      </c>
    </row>
    <row r="405" spans="1:143" s="1" customFormat="1" x14ac:dyDescent="0.25">
      <c r="A405" s="32"/>
      <c r="B405" s="102" t="s">
        <v>390</v>
      </c>
      <c r="C405" s="32"/>
      <c r="D405" s="103"/>
      <c r="E405" s="104"/>
      <c r="F405" s="104"/>
      <c r="G405" s="104"/>
      <c r="EB405" s="11"/>
      <c r="EC405" s="11"/>
      <c r="ED405" s="11"/>
      <c r="EE405" s="11"/>
      <c r="EF405" s="11"/>
      <c r="EG405" s="11"/>
      <c r="EH405" s="11"/>
      <c r="EI405" s="11"/>
      <c r="EL405" s="20" t="s">
        <v>390</v>
      </c>
      <c r="EM405" s="17" t="str">
        <f t="shared" si="18"/>
        <v>CUMPLE</v>
      </c>
    </row>
    <row r="406" spans="1:143" s="1" customFormat="1" x14ac:dyDescent="0.25">
      <c r="A406" s="32"/>
      <c r="B406" s="102" t="s">
        <v>391</v>
      </c>
      <c r="C406" s="32"/>
      <c r="D406" s="103"/>
      <c r="E406" s="104"/>
      <c r="F406" s="104"/>
      <c r="G406" s="104"/>
      <c r="EB406" s="11"/>
      <c r="EC406" s="11"/>
      <c r="ED406" s="11"/>
      <c r="EE406" s="11"/>
      <c r="EF406" s="11"/>
      <c r="EG406" s="11"/>
      <c r="EH406" s="11"/>
      <c r="EI406" s="11"/>
      <c r="EL406" s="20" t="s">
        <v>391</v>
      </c>
      <c r="EM406" s="17" t="str">
        <f t="shared" si="18"/>
        <v>CUMPLE</v>
      </c>
    </row>
    <row r="407" spans="1:143" s="1" customFormat="1" x14ac:dyDescent="0.25">
      <c r="A407" s="32"/>
      <c r="B407" s="102" t="s">
        <v>392</v>
      </c>
      <c r="C407" s="32"/>
      <c r="D407" s="103"/>
      <c r="E407" s="104"/>
      <c r="F407" s="104"/>
      <c r="G407" s="104"/>
      <c r="EB407" s="11"/>
      <c r="EC407" s="11"/>
      <c r="ED407" s="11"/>
      <c r="EE407" s="11"/>
      <c r="EF407" s="11"/>
      <c r="EG407" s="11"/>
      <c r="EH407" s="11"/>
      <c r="EI407" s="11"/>
      <c r="EL407" s="20" t="s">
        <v>392</v>
      </c>
      <c r="EM407" s="17" t="str">
        <f t="shared" si="18"/>
        <v>CUMPLE</v>
      </c>
    </row>
    <row r="408" spans="1:143" s="1" customFormat="1" x14ac:dyDescent="0.25">
      <c r="A408" s="32"/>
      <c r="B408" s="102" t="s">
        <v>393</v>
      </c>
      <c r="C408" s="32"/>
      <c r="D408" s="103"/>
      <c r="E408" s="104"/>
      <c r="F408" s="104"/>
      <c r="G408" s="104"/>
      <c r="EB408" s="11"/>
      <c r="EC408" s="11"/>
      <c r="ED408" s="11"/>
      <c r="EE408" s="11"/>
      <c r="EF408" s="11"/>
      <c r="EG408" s="11"/>
      <c r="EH408" s="11"/>
      <c r="EI408" s="11"/>
      <c r="EL408" s="20" t="s">
        <v>393</v>
      </c>
      <c r="EM408" s="17" t="str">
        <f t="shared" si="18"/>
        <v>CUMPLE</v>
      </c>
    </row>
    <row r="409" spans="1:143" s="1" customFormat="1" x14ac:dyDescent="0.25">
      <c r="A409" s="32"/>
      <c r="B409" s="102" t="s">
        <v>394</v>
      </c>
      <c r="C409" s="32"/>
      <c r="D409" s="103"/>
      <c r="E409" s="104"/>
      <c r="F409" s="104"/>
      <c r="G409" s="104"/>
      <c r="EB409" s="11"/>
      <c r="EC409" s="11"/>
      <c r="ED409" s="11"/>
      <c r="EE409" s="11"/>
      <c r="EF409" s="11"/>
      <c r="EG409" s="11"/>
      <c r="EH409" s="11"/>
      <c r="EI409" s="11"/>
      <c r="EL409" s="20" t="s">
        <v>394</v>
      </c>
      <c r="EM409" s="17" t="str">
        <f t="shared" si="18"/>
        <v>CUMPLE</v>
      </c>
    </row>
    <row r="410" spans="1:143" s="1" customFormat="1" x14ac:dyDescent="0.25">
      <c r="A410" s="32"/>
      <c r="B410" s="102" t="s">
        <v>395</v>
      </c>
      <c r="C410" s="32"/>
      <c r="D410" s="103"/>
      <c r="E410" s="104"/>
      <c r="F410" s="104"/>
      <c r="G410" s="104"/>
      <c r="EB410" s="11"/>
      <c r="EC410" s="11"/>
      <c r="ED410" s="11"/>
      <c r="EE410" s="11"/>
      <c r="EF410" s="11"/>
      <c r="EG410" s="11"/>
      <c r="EH410" s="11"/>
      <c r="EI410" s="11"/>
      <c r="EL410" s="20" t="s">
        <v>395</v>
      </c>
      <c r="EM410" s="17" t="str">
        <f t="shared" si="18"/>
        <v>CUMPLE</v>
      </c>
    </row>
    <row r="411" spans="1:143" s="1" customFormat="1" ht="30" x14ac:dyDescent="0.25">
      <c r="A411" s="27"/>
      <c r="B411" s="105" t="s">
        <v>396</v>
      </c>
      <c r="C411" s="117"/>
      <c r="D411" s="118"/>
      <c r="E411" s="119"/>
      <c r="F411" s="119"/>
      <c r="G411" s="119"/>
      <c r="EB411" s="11"/>
      <c r="EC411" s="11"/>
      <c r="ED411" s="11"/>
      <c r="EE411" s="11"/>
      <c r="EF411" s="11"/>
      <c r="EG411" s="11"/>
      <c r="EH411" s="11"/>
      <c r="EI411" s="11"/>
      <c r="EL411" s="20" t="s">
        <v>396</v>
      </c>
      <c r="EM411" s="17" t="str">
        <f t="shared" si="18"/>
        <v>CUMPLE</v>
      </c>
    </row>
    <row r="412" spans="1:143" s="1" customFormat="1" x14ac:dyDescent="0.25">
      <c r="A412" s="12">
        <v>31</v>
      </c>
      <c r="B412" s="108" t="s">
        <v>397</v>
      </c>
      <c r="C412" s="12">
        <v>1</v>
      </c>
      <c r="D412" s="97"/>
      <c r="E412" s="98">
        <f>+D412*C412</f>
        <v>0</v>
      </c>
      <c r="F412" s="98">
        <f>+E412*0.16</f>
        <v>0</v>
      </c>
      <c r="G412" s="98">
        <f>+F412+E412</f>
        <v>0</v>
      </c>
      <c r="EB412" s="11" t="str">
        <f>IF(A412&gt;0.9,"CUMPLE","NO")</f>
        <v>CUMPLE</v>
      </c>
      <c r="EC412" s="11" t="str">
        <f>IF(C412&gt;0.9,"CUMPLE","NO")</f>
        <v>CUMPLE</v>
      </c>
      <c r="ED412" s="11" t="str">
        <f>+IF(EB412=EC412,"CUMPLE")</f>
        <v>CUMPLE</v>
      </c>
      <c r="EE412" s="11" t="b">
        <f>+IF(D412&gt;0.9,"CUMPLE")</f>
        <v>0</v>
      </c>
      <c r="EF412" s="11">
        <v>31</v>
      </c>
      <c r="EG412" s="11" t="str">
        <f>+IF(A412=EF412,"CUMPLE")</f>
        <v>CUMPLE</v>
      </c>
      <c r="EH412" s="11">
        <v>1</v>
      </c>
      <c r="EI412" s="11" t="str">
        <f>+IF(C412=EH412,"CUMPLE")</f>
        <v>CUMPLE</v>
      </c>
      <c r="EL412" s="20" t="s">
        <v>397</v>
      </c>
      <c r="EM412" s="17" t="str">
        <f t="shared" si="18"/>
        <v>CUMPLE</v>
      </c>
    </row>
    <row r="413" spans="1:143" s="1" customFormat="1" x14ac:dyDescent="0.25">
      <c r="A413" s="22"/>
      <c r="B413" s="99" t="s">
        <v>398</v>
      </c>
      <c r="C413" s="22"/>
      <c r="D413" s="100"/>
      <c r="E413" s="101"/>
      <c r="F413" s="101"/>
      <c r="G413" s="101"/>
      <c r="EB413" s="11"/>
      <c r="EC413" s="11"/>
      <c r="ED413" s="11"/>
      <c r="EE413" s="11"/>
      <c r="EF413" s="11"/>
      <c r="EG413" s="11"/>
      <c r="EH413" s="11"/>
      <c r="EI413" s="11"/>
      <c r="EL413" s="20" t="s">
        <v>398</v>
      </c>
      <c r="EM413" s="17" t="str">
        <f t="shared" si="18"/>
        <v>CUMPLE</v>
      </c>
    </row>
    <row r="414" spans="1:143" s="1" customFormat="1" x14ac:dyDescent="0.25">
      <c r="A414" s="32"/>
      <c r="B414" s="102" t="s">
        <v>399</v>
      </c>
      <c r="C414" s="32"/>
      <c r="D414" s="103"/>
      <c r="E414" s="104"/>
      <c r="F414" s="104"/>
      <c r="G414" s="104"/>
      <c r="EB414" s="11"/>
      <c r="EC414" s="11"/>
      <c r="ED414" s="11"/>
      <c r="EE414" s="11"/>
      <c r="EF414" s="11"/>
      <c r="EG414" s="11"/>
      <c r="EH414" s="11"/>
      <c r="EI414" s="11"/>
      <c r="EL414" s="20" t="s">
        <v>399</v>
      </c>
      <c r="EM414" s="17" t="str">
        <f t="shared" si="18"/>
        <v>CUMPLE</v>
      </c>
    </row>
    <row r="415" spans="1:143" s="1" customFormat="1" x14ac:dyDescent="0.25">
      <c r="A415" s="32"/>
      <c r="B415" s="102" t="s">
        <v>400</v>
      </c>
      <c r="C415" s="32"/>
      <c r="D415" s="103"/>
      <c r="E415" s="104"/>
      <c r="F415" s="104"/>
      <c r="G415" s="104"/>
      <c r="EB415" s="11"/>
      <c r="EC415" s="11"/>
      <c r="ED415" s="11"/>
      <c r="EE415" s="11"/>
      <c r="EF415" s="11"/>
      <c r="EG415" s="11"/>
      <c r="EH415" s="11"/>
      <c r="EI415" s="11"/>
      <c r="EL415" s="20" t="s">
        <v>400</v>
      </c>
      <c r="EM415" s="17" t="str">
        <f t="shared" si="18"/>
        <v>CUMPLE</v>
      </c>
    </row>
    <row r="416" spans="1:143" s="1" customFormat="1" x14ac:dyDescent="0.25">
      <c r="A416" s="32"/>
      <c r="B416" s="102" t="s">
        <v>401</v>
      </c>
      <c r="C416" s="32"/>
      <c r="D416" s="103"/>
      <c r="E416" s="104"/>
      <c r="F416" s="104"/>
      <c r="G416" s="104"/>
      <c r="EB416" s="11"/>
      <c r="EC416" s="11"/>
      <c r="ED416" s="11"/>
      <c r="EE416" s="11"/>
      <c r="EF416" s="11"/>
      <c r="EG416" s="11"/>
      <c r="EH416" s="11"/>
      <c r="EI416" s="11"/>
      <c r="EL416" s="20" t="s">
        <v>401</v>
      </c>
      <c r="EM416" s="17" t="str">
        <f t="shared" si="18"/>
        <v>CUMPLE</v>
      </c>
    </row>
    <row r="417" spans="1:143" s="1" customFormat="1" x14ac:dyDescent="0.25">
      <c r="A417" s="32"/>
      <c r="B417" s="102" t="s">
        <v>402</v>
      </c>
      <c r="C417" s="32"/>
      <c r="D417" s="103"/>
      <c r="E417" s="104"/>
      <c r="F417" s="104"/>
      <c r="G417" s="104"/>
      <c r="EB417" s="11"/>
      <c r="EC417" s="11"/>
      <c r="ED417" s="11"/>
      <c r="EE417" s="11"/>
      <c r="EF417" s="11"/>
      <c r="EG417" s="11"/>
      <c r="EH417" s="11"/>
      <c r="EI417" s="11"/>
      <c r="EL417" s="20" t="s">
        <v>402</v>
      </c>
      <c r="EM417" s="17" t="str">
        <f t="shared" si="18"/>
        <v>CUMPLE</v>
      </c>
    </row>
    <row r="418" spans="1:143" s="1" customFormat="1" x14ac:dyDescent="0.25">
      <c r="A418" s="32"/>
      <c r="B418" s="102" t="s">
        <v>403</v>
      </c>
      <c r="C418" s="32"/>
      <c r="D418" s="103"/>
      <c r="E418" s="104"/>
      <c r="F418" s="104"/>
      <c r="G418" s="104"/>
      <c r="EB418" s="11"/>
      <c r="EC418" s="11"/>
      <c r="ED418" s="11"/>
      <c r="EE418" s="11"/>
      <c r="EF418" s="11"/>
      <c r="EG418" s="11"/>
      <c r="EH418" s="11"/>
      <c r="EI418" s="11"/>
      <c r="EL418" s="20" t="s">
        <v>403</v>
      </c>
      <c r="EM418" s="17" t="str">
        <f t="shared" si="18"/>
        <v>CUMPLE</v>
      </c>
    </row>
    <row r="419" spans="1:143" s="1" customFormat="1" ht="30" x14ac:dyDescent="0.25">
      <c r="A419" s="32"/>
      <c r="B419" s="102" t="s">
        <v>404</v>
      </c>
      <c r="C419" s="32"/>
      <c r="D419" s="103"/>
      <c r="E419" s="104"/>
      <c r="F419" s="104"/>
      <c r="G419" s="104"/>
      <c r="EB419" s="11"/>
      <c r="EC419" s="11"/>
      <c r="ED419" s="11"/>
      <c r="EE419" s="11"/>
      <c r="EF419" s="11"/>
      <c r="EG419" s="11"/>
      <c r="EH419" s="11"/>
      <c r="EI419" s="11"/>
      <c r="EL419" s="20" t="s">
        <v>404</v>
      </c>
      <c r="EM419" s="17" t="str">
        <f t="shared" si="18"/>
        <v>CUMPLE</v>
      </c>
    </row>
    <row r="420" spans="1:143" s="1" customFormat="1" x14ac:dyDescent="0.25">
      <c r="A420" s="32"/>
      <c r="B420" s="102" t="s">
        <v>405</v>
      </c>
      <c r="C420" s="32"/>
      <c r="D420" s="103"/>
      <c r="E420" s="104"/>
      <c r="F420" s="104"/>
      <c r="G420" s="104"/>
      <c r="EB420" s="11"/>
      <c r="EC420" s="11"/>
      <c r="ED420" s="11"/>
      <c r="EE420" s="11"/>
      <c r="EF420" s="11"/>
      <c r="EG420" s="11"/>
      <c r="EH420" s="11"/>
      <c r="EI420" s="11"/>
      <c r="EL420" s="20" t="s">
        <v>405</v>
      </c>
      <c r="EM420" s="17" t="str">
        <f t="shared" si="18"/>
        <v>CUMPLE</v>
      </c>
    </row>
    <row r="421" spans="1:143" s="1" customFormat="1" x14ac:dyDescent="0.25">
      <c r="A421" s="32"/>
      <c r="B421" s="102" t="s">
        <v>406</v>
      </c>
      <c r="C421" s="32"/>
      <c r="D421" s="103"/>
      <c r="E421" s="104"/>
      <c r="F421" s="104"/>
      <c r="G421" s="104"/>
      <c r="EB421" s="11"/>
      <c r="EC421" s="11"/>
      <c r="ED421" s="11"/>
      <c r="EE421" s="11"/>
      <c r="EF421" s="11"/>
      <c r="EG421" s="11"/>
      <c r="EH421" s="11"/>
      <c r="EI421" s="11"/>
      <c r="EL421" s="20" t="s">
        <v>406</v>
      </c>
      <c r="EM421" s="17" t="str">
        <f t="shared" si="18"/>
        <v>CUMPLE</v>
      </c>
    </row>
    <row r="422" spans="1:143" s="1" customFormat="1" ht="30" x14ac:dyDescent="0.25">
      <c r="A422" s="32"/>
      <c r="B422" s="102" t="s">
        <v>407</v>
      </c>
      <c r="C422" s="32"/>
      <c r="D422" s="103"/>
      <c r="E422" s="104"/>
      <c r="F422" s="104"/>
      <c r="G422" s="104"/>
      <c r="EB422" s="11"/>
      <c r="EC422" s="11"/>
      <c r="ED422" s="11"/>
      <c r="EE422" s="11"/>
      <c r="EF422" s="11"/>
      <c r="EG422" s="11"/>
      <c r="EH422" s="11"/>
      <c r="EI422" s="11"/>
      <c r="EL422" s="20" t="s">
        <v>407</v>
      </c>
      <c r="EM422" s="17" t="str">
        <f t="shared" si="18"/>
        <v>CUMPLE</v>
      </c>
    </row>
    <row r="423" spans="1:143" s="1" customFormat="1" x14ac:dyDescent="0.25">
      <c r="A423" s="32"/>
      <c r="B423" s="102" t="s">
        <v>408</v>
      </c>
      <c r="C423" s="32"/>
      <c r="D423" s="103"/>
      <c r="E423" s="104"/>
      <c r="F423" s="104"/>
      <c r="G423" s="104"/>
      <c r="EB423" s="11"/>
      <c r="EC423" s="11"/>
      <c r="ED423" s="11"/>
      <c r="EE423" s="11"/>
      <c r="EF423" s="11"/>
      <c r="EG423" s="11"/>
      <c r="EH423" s="11"/>
      <c r="EI423" s="11"/>
      <c r="EL423" s="20" t="s">
        <v>408</v>
      </c>
      <c r="EM423" s="17" t="str">
        <f t="shared" si="18"/>
        <v>CUMPLE</v>
      </c>
    </row>
    <row r="424" spans="1:143" s="1" customFormat="1" x14ac:dyDescent="0.25">
      <c r="A424" s="32"/>
      <c r="B424" s="102" t="s">
        <v>409</v>
      </c>
      <c r="C424" s="32"/>
      <c r="D424" s="103"/>
      <c r="E424" s="104"/>
      <c r="F424" s="104"/>
      <c r="G424" s="104"/>
      <c r="EB424" s="11"/>
      <c r="EC424" s="11"/>
      <c r="ED424" s="11"/>
      <c r="EE424" s="11"/>
      <c r="EF424" s="11"/>
      <c r="EG424" s="11"/>
      <c r="EH424" s="11"/>
      <c r="EI424" s="11"/>
      <c r="EL424" s="20" t="s">
        <v>409</v>
      </c>
      <c r="EM424" s="17" t="str">
        <f t="shared" si="18"/>
        <v>CUMPLE</v>
      </c>
    </row>
    <row r="425" spans="1:143" s="1" customFormat="1" x14ac:dyDescent="0.25">
      <c r="A425" s="32"/>
      <c r="B425" s="102" t="s">
        <v>410</v>
      </c>
      <c r="C425" s="32"/>
      <c r="D425" s="103"/>
      <c r="E425" s="104"/>
      <c r="F425" s="104"/>
      <c r="G425" s="104"/>
      <c r="EB425" s="11"/>
      <c r="EC425" s="11"/>
      <c r="ED425" s="11"/>
      <c r="EE425" s="11"/>
      <c r="EF425" s="11"/>
      <c r="EG425" s="11"/>
      <c r="EH425" s="11"/>
      <c r="EI425" s="11"/>
      <c r="EL425" s="20" t="s">
        <v>410</v>
      </c>
      <c r="EM425" s="17" t="str">
        <f t="shared" si="18"/>
        <v>CUMPLE</v>
      </c>
    </row>
    <row r="426" spans="1:143" s="1" customFormat="1" x14ac:dyDescent="0.25">
      <c r="A426" s="32"/>
      <c r="B426" s="102" t="s">
        <v>411</v>
      </c>
      <c r="C426" s="32"/>
      <c r="D426" s="103"/>
      <c r="E426" s="104"/>
      <c r="F426" s="104"/>
      <c r="G426" s="104"/>
      <c r="EB426" s="11"/>
      <c r="EC426" s="11"/>
      <c r="ED426" s="11"/>
      <c r="EE426" s="11"/>
      <c r="EF426" s="11"/>
      <c r="EG426" s="11"/>
      <c r="EH426" s="11"/>
      <c r="EI426" s="11"/>
      <c r="EL426" s="20" t="s">
        <v>411</v>
      </c>
      <c r="EM426" s="17" t="str">
        <f t="shared" si="18"/>
        <v>CUMPLE</v>
      </c>
    </row>
    <row r="427" spans="1:143" s="1" customFormat="1" x14ac:dyDescent="0.25">
      <c r="A427" s="32"/>
      <c r="B427" s="102" t="s">
        <v>412</v>
      </c>
      <c r="C427" s="32"/>
      <c r="D427" s="103"/>
      <c r="E427" s="104"/>
      <c r="F427" s="104"/>
      <c r="G427" s="104"/>
      <c r="EB427" s="11"/>
      <c r="EC427" s="11"/>
      <c r="ED427" s="11"/>
      <c r="EE427" s="11"/>
      <c r="EF427" s="11"/>
      <c r="EG427" s="11"/>
      <c r="EH427" s="11"/>
      <c r="EI427" s="11"/>
      <c r="EL427" s="20" t="s">
        <v>412</v>
      </c>
      <c r="EM427" s="17" t="str">
        <f t="shared" si="18"/>
        <v>CUMPLE</v>
      </c>
    </row>
    <row r="428" spans="1:143" s="1" customFormat="1" x14ac:dyDescent="0.25">
      <c r="A428" s="27"/>
      <c r="B428" s="105" t="s">
        <v>413</v>
      </c>
      <c r="C428" s="27"/>
      <c r="D428" s="106"/>
      <c r="E428" s="107"/>
      <c r="F428" s="107"/>
      <c r="G428" s="107"/>
      <c r="EB428" s="11"/>
      <c r="EC428" s="11"/>
      <c r="ED428" s="11"/>
      <c r="EE428" s="11"/>
      <c r="EF428" s="11"/>
      <c r="EG428" s="11"/>
      <c r="EH428" s="11"/>
      <c r="EI428" s="11"/>
      <c r="EL428" s="20" t="s">
        <v>413</v>
      </c>
      <c r="EM428" s="17" t="str">
        <f t="shared" si="18"/>
        <v>CUMPLE</v>
      </c>
    </row>
    <row r="429" spans="1:143" s="1" customFormat="1" x14ac:dyDescent="0.25">
      <c r="A429" s="12">
        <v>32</v>
      </c>
      <c r="B429" s="39" t="s">
        <v>414</v>
      </c>
      <c r="C429" s="12">
        <v>1</v>
      </c>
      <c r="D429" s="97"/>
      <c r="E429" s="98">
        <f>+D429*C429</f>
        <v>0</v>
      </c>
      <c r="F429" s="98">
        <f>+E429*0.16</f>
        <v>0</v>
      </c>
      <c r="G429" s="98">
        <f>+F429+E429</f>
        <v>0</v>
      </c>
      <c r="EB429" s="11" t="str">
        <f>IF(A429&gt;0.9,"CUMPLE","NO")</f>
        <v>CUMPLE</v>
      </c>
      <c r="EC429" s="11" t="str">
        <f>IF(C429&gt;0.9,"CUMPLE","NO")</f>
        <v>CUMPLE</v>
      </c>
      <c r="ED429" s="11" t="str">
        <f>+IF(EB429=EC429,"CUMPLE")</f>
        <v>CUMPLE</v>
      </c>
      <c r="EE429" s="11" t="b">
        <f>+IF(D429&gt;0.9,"CUMPLE")</f>
        <v>0</v>
      </c>
      <c r="EF429" s="11">
        <v>32</v>
      </c>
      <c r="EG429" s="11" t="str">
        <f>+IF(A429=EF429,"CUMPLE")</f>
        <v>CUMPLE</v>
      </c>
      <c r="EH429" s="11">
        <v>1</v>
      </c>
      <c r="EI429" s="11" t="str">
        <f>+IF(C429=EH429,"CUMPLE")</f>
        <v>CUMPLE</v>
      </c>
      <c r="EL429" s="20" t="s">
        <v>414</v>
      </c>
      <c r="EM429" s="17" t="str">
        <f t="shared" si="18"/>
        <v>CUMPLE</v>
      </c>
    </row>
    <row r="430" spans="1:143" s="1" customFormat="1" ht="35.25" customHeight="1" x14ac:dyDescent="0.25">
      <c r="A430" s="12"/>
      <c r="B430" s="18" t="s">
        <v>415</v>
      </c>
      <c r="C430" s="12"/>
      <c r="D430" s="97"/>
      <c r="E430" s="98"/>
      <c r="F430" s="98"/>
      <c r="G430" s="98"/>
      <c r="EB430" s="11"/>
      <c r="EC430" s="11"/>
      <c r="ED430" s="11"/>
      <c r="EE430" s="11"/>
      <c r="EF430" s="11"/>
      <c r="EG430" s="11"/>
      <c r="EH430" s="11"/>
      <c r="EI430" s="11"/>
      <c r="EL430" s="20" t="s">
        <v>415</v>
      </c>
      <c r="EM430" s="17" t="str">
        <f t="shared" si="18"/>
        <v>CUMPLE</v>
      </c>
    </row>
    <row r="431" spans="1:143" s="1" customFormat="1" x14ac:dyDescent="0.25">
      <c r="A431" s="12">
        <v>33</v>
      </c>
      <c r="B431" s="108" t="s">
        <v>416</v>
      </c>
      <c r="C431" s="123">
        <v>1</v>
      </c>
      <c r="D431" s="124"/>
      <c r="E431" s="125">
        <f>+D431*C431</f>
        <v>0</v>
      </c>
      <c r="F431" s="125">
        <f>+E431*0.16</f>
        <v>0</v>
      </c>
      <c r="G431" s="125">
        <f>+F431+E431</f>
        <v>0</v>
      </c>
      <c r="EB431" s="11" t="str">
        <f>IF(A431&gt;0.9,"CUMPLE","NO")</f>
        <v>CUMPLE</v>
      </c>
      <c r="EC431" s="11" t="str">
        <f>IF(C431&gt;0.9,"CUMPLE","NO")</f>
        <v>CUMPLE</v>
      </c>
      <c r="ED431" s="11" t="str">
        <f>+IF(EB431=EC431,"CUMPLE")</f>
        <v>CUMPLE</v>
      </c>
      <c r="EE431" s="11" t="b">
        <f>+IF(D431&gt;0.9,"CUMPLE")</f>
        <v>0</v>
      </c>
      <c r="EF431" s="11">
        <v>33</v>
      </c>
      <c r="EG431" s="11" t="str">
        <f>+IF(A431=EF431,"CUMPLE")</f>
        <v>CUMPLE</v>
      </c>
      <c r="EH431" s="11">
        <v>1</v>
      </c>
      <c r="EI431" s="11" t="str">
        <f>+IF(C431=EH431,"CUMPLE")</f>
        <v>CUMPLE</v>
      </c>
      <c r="EL431" s="20" t="s">
        <v>416</v>
      </c>
      <c r="EM431" s="17" t="str">
        <f t="shared" si="18"/>
        <v>CUMPLE</v>
      </c>
    </row>
    <row r="432" spans="1:143" s="1" customFormat="1" ht="108.75" customHeight="1" x14ac:dyDescent="0.25">
      <c r="A432" s="22"/>
      <c r="B432" s="99" t="s">
        <v>417</v>
      </c>
      <c r="C432" s="114"/>
      <c r="D432" s="115"/>
      <c r="E432" s="116"/>
      <c r="F432" s="116"/>
      <c r="G432" s="116"/>
      <c r="EB432" s="11"/>
      <c r="EC432" s="11"/>
      <c r="ED432" s="11"/>
      <c r="EE432" s="11"/>
      <c r="EF432" s="11"/>
      <c r="EG432" s="11"/>
      <c r="EH432" s="11"/>
      <c r="EI432" s="11"/>
      <c r="EL432" s="20" t="s">
        <v>417</v>
      </c>
      <c r="EM432" s="17" t="str">
        <f t="shared" si="18"/>
        <v>CUMPLE</v>
      </c>
    </row>
    <row r="433" spans="1:143" s="1" customFormat="1" ht="30" x14ac:dyDescent="0.25">
      <c r="A433" s="32"/>
      <c r="B433" s="102" t="s">
        <v>418</v>
      </c>
      <c r="C433" s="120"/>
      <c r="D433" s="121"/>
      <c r="E433" s="122"/>
      <c r="F433" s="122"/>
      <c r="G433" s="122"/>
      <c r="EB433" s="11"/>
      <c r="EC433" s="11"/>
      <c r="ED433" s="11"/>
      <c r="EE433" s="11"/>
      <c r="EF433" s="11"/>
      <c r="EG433" s="11"/>
      <c r="EH433" s="11"/>
      <c r="EI433" s="11"/>
      <c r="EL433" s="20" t="s">
        <v>418</v>
      </c>
      <c r="EM433" s="17" t="str">
        <f t="shared" si="18"/>
        <v>CUMPLE</v>
      </c>
    </row>
    <row r="434" spans="1:143" s="1" customFormat="1" ht="30" x14ac:dyDescent="0.25">
      <c r="A434" s="32"/>
      <c r="B434" s="102" t="s">
        <v>419</v>
      </c>
      <c r="C434" s="120"/>
      <c r="D434" s="121"/>
      <c r="E434" s="122"/>
      <c r="F434" s="122"/>
      <c r="G434" s="122"/>
      <c r="EB434" s="11"/>
      <c r="EC434" s="11"/>
      <c r="ED434" s="11"/>
      <c r="EE434" s="11"/>
      <c r="EF434" s="11"/>
      <c r="EG434" s="11"/>
      <c r="EH434" s="11"/>
      <c r="EI434" s="11"/>
      <c r="EL434" s="20" t="s">
        <v>420</v>
      </c>
      <c r="EM434" s="17" t="str">
        <f t="shared" si="18"/>
        <v>CUMPLE</v>
      </c>
    </row>
    <row r="435" spans="1:143" s="1" customFormat="1" x14ac:dyDescent="0.25">
      <c r="A435" s="32"/>
      <c r="B435" s="102" t="s">
        <v>421</v>
      </c>
      <c r="C435" s="120"/>
      <c r="D435" s="121"/>
      <c r="E435" s="122"/>
      <c r="F435" s="122"/>
      <c r="G435" s="122"/>
      <c r="EB435" s="11"/>
      <c r="EC435" s="11"/>
      <c r="ED435" s="11"/>
      <c r="EE435" s="11"/>
      <c r="EF435" s="11"/>
      <c r="EG435" s="11"/>
      <c r="EH435" s="11"/>
      <c r="EI435" s="11"/>
      <c r="EL435" s="20" t="s">
        <v>421</v>
      </c>
      <c r="EM435" s="17" t="str">
        <f t="shared" si="18"/>
        <v>CUMPLE</v>
      </c>
    </row>
    <row r="436" spans="1:143" s="1" customFormat="1" x14ac:dyDescent="0.25">
      <c r="A436" s="27"/>
      <c r="B436" s="105" t="s">
        <v>422</v>
      </c>
      <c r="C436" s="117"/>
      <c r="D436" s="118"/>
      <c r="E436" s="119"/>
      <c r="F436" s="119"/>
      <c r="G436" s="119"/>
      <c r="EB436" s="11"/>
      <c r="EC436" s="11"/>
      <c r="ED436" s="11"/>
      <c r="EE436" s="11"/>
      <c r="EF436" s="11"/>
      <c r="EG436" s="11"/>
      <c r="EH436" s="11"/>
      <c r="EI436" s="11"/>
      <c r="EL436" s="20" t="s">
        <v>422</v>
      </c>
      <c r="EM436" s="17" t="str">
        <f t="shared" si="18"/>
        <v>CUMPLE</v>
      </c>
    </row>
    <row r="437" spans="1:143" s="1" customFormat="1" x14ac:dyDescent="0.25">
      <c r="A437" s="12">
        <v>34</v>
      </c>
      <c r="B437" s="108" t="s">
        <v>423</v>
      </c>
      <c r="C437" s="123">
        <v>1</v>
      </c>
      <c r="D437" s="124"/>
      <c r="E437" s="125">
        <f>+D437*C437</f>
        <v>0</v>
      </c>
      <c r="F437" s="125">
        <f>+E437*0.16</f>
        <v>0</v>
      </c>
      <c r="G437" s="125">
        <f>+F437+E437</f>
        <v>0</v>
      </c>
      <c r="EB437" s="11" t="str">
        <f>IF(A437&gt;0.9,"CUMPLE","NO")</f>
        <v>CUMPLE</v>
      </c>
      <c r="EC437" s="11" t="str">
        <f>IF(C437&gt;0.9,"CUMPLE","NO")</f>
        <v>CUMPLE</v>
      </c>
      <c r="ED437" s="11" t="str">
        <f>+IF(EB437=EC437,"CUMPLE")</f>
        <v>CUMPLE</v>
      </c>
      <c r="EE437" s="11" t="b">
        <f>+IF(D437&gt;0.9,"CUMPLE")</f>
        <v>0</v>
      </c>
      <c r="EF437" s="11">
        <v>34</v>
      </c>
      <c r="EG437" s="11" t="str">
        <f>+IF(A437=EF437,"CUMPLE")</f>
        <v>CUMPLE</v>
      </c>
      <c r="EH437" s="11">
        <v>1</v>
      </c>
      <c r="EI437" s="11" t="str">
        <f>+IF(C437=EH437,"CUMPLE")</f>
        <v>CUMPLE</v>
      </c>
      <c r="EL437" s="20" t="s">
        <v>423</v>
      </c>
      <c r="EM437" s="17" t="str">
        <f t="shared" si="18"/>
        <v>CUMPLE</v>
      </c>
    </row>
    <row r="438" spans="1:143" s="1" customFormat="1" x14ac:dyDescent="0.25">
      <c r="A438" s="22"/>
      <c r="B438" s="99" t="s">
        <v>424</v>
      </c>
      <c r="C438" s="22"/>
      <c r="D438" s="100"/>
      <c r="E438" s="101"/>
      <c r="F438" s="101"/>
      <c r="G438" s="101"/>
      <c r="EB438" s="11"/>
      <c r="EC438" s="11"/>
      <c r="ED438" s="11"/>
      <c r="EE438" s="11"/>
      <c r="EF438" s="11"/>
      <c r="EG438" s="11"/>
      <c r="EH438" s="11"/>
      <c r="EI438" s="11"/>
      <c r="EL438" s="20" t="s">
        <v>424</v>
      </c>
      <c r="EM438" s="17" t="str">
        <f t="shared" si="18"/>
        <v>CUMPLE</v>
      </c>
    </row>
    <row r="439" spans="1:143" s="1" customFormat="1" x14ac:dyDescent="0.25">
      <c r="A439" s="32"/>
      <c r="B439" s="102" t="s">
        <v>425</v>
      </c>
      <c r="C439" s="32"/>
      <c r="D439" s="103"/>
      <c r="E439" s="104"/>
      <c r="F439" s="104"/>
      <c r="G439" s="104"/>
      <c r="EB439" s="11"/>
      <c r="EC439" s="11"/>
      <c r="ED439" s="11"/>
      <c r="EE439" s="11"/>
      <c r="EF439" s="11"/>
      <c r="EG439" s="11"/>
      <c r="EH439" s="11"/>
      <c r="EI439" s="11"/>
      <c r="EL439" s="20" t="s">
        <v>425</v>
      </c>
      <c r="EM439" s="17" t="str">
        <f t="shared" si="18"/>
        <v>CUMPLE</v>
      </c>
    </row>
    <row r="440" spans="1:143" s="1" customFormat="1" x14ac:dyDescent="0.25">
      <c r="A440" s="32"/>
      <c r="B440" s="102" t="s">
        <v>426</v>
      </c>
      <c r="C440" s="32"/>
      <c r="D440" s="103"/>
      <c r="E440" s="104"/>
      <c r="F440" s="104"/>
      <c r="G440" s="104"/>
      <c r="EB440" s="11"/>
      <c r="EC440" s="11"/>
      <c r="ED440" s="11"/>
      <c r="EE440" s="11"/>
      <c r="EF440" s="11"/>
      <c r="EG440" s="11"/>
      <c r="EH440" s="11"/>
      <c r="EI440" s="11"/>
      <c r="EL440" s="20" t="s">
        <v>426</v>
      </c>
      <c r="EM440" s="17" t="str">
        <f t="shared" si="18"/>
        <v>CUMPLE</v>
      </c>
    </row>
    <row r="441" spans="1:143" s="1" customFormat="1" x14ac:dyDescent="0.25">
      <c r="A441" s="32"/>
      <c r="B441" s="102" t="s">
        <v>427</v>
      </c>
      <c r="C441" s="32"/>
      <c r="D441" s="103"/>
      <c r="E441" s="104"/>
      <c r="F441" s="104"/>
      <c r="G441" s="104"/>
      <c r="EB441" s="11"/>
      <c r="EC441" s="11"/>
      <c r="ED441" s="11"/>
      <c r="EE441" s="11"/>
      <c r="EF441" s="11"/>
      <c r="EG441" s="11"/>
      <c r="EH441" s="11"/>
      <c r="EI441" s="11"/>
      <c r="EL441" s="20" t="s">
        <v>427</v>
      </c>
      <c r="EM441" s="17" t="str">
        <f t="shared" si="18"/>
        <v>CUMPLE</v>
      </c>
    </row>
    <row r="442" spans="1:143" s="1" customFormat="1" x14ac:dyDescent="0.25">
      <c r="A442" s="32"/>
      <c r="B442" s="102" t="s">
        <v>428</v>
      </c>
      <c r="C442" s="32"/>
      <c r="D442" s="103"/>
      <c r="E442" s="104"/>
      <c r="F442" s="104"/>
      <c r="G442" s="104"/>
      <c r="EB442" s="11"/>
      <c r="EC442" s="11"/>
      <c r="ED442" s="11"/>
      <c r="EE442" s="11"/>
      <c r="EF442" s="11"/>
      <c r="EG442" s="11"/>
      <c r="EH442" s="11"/>
      <c r="EI442" s="11"/>
      <c r="EL442" s="20" t="s">
        <v>428</v>
      </c>
      <c r="EM442" s="17" t="str">
        <f t="shared" si="18"/>
        <v>CUMPLE</v>
      </c>
    </row>
    <row r="443" spans="1:143" s="1" customFormat="1" x14ac:dyDescent="0.25">
      <c r="A443" s="32"/>
      <c r="B443" s="102" t="s">
        <v>429</v>
      </c>
      <c r="C443" s="32"/>
      <c r="D443" s="103"/>
      <c r="E443" s="104"/>
      <c r="F443" s="104"/>
      <c r="G443" s="104"/>
      <c r="EB443" s="11"/>
      <c r="EC443" s="11"/>
      <c r="ED443" s="11"/>
      <c r="EE443" s="11"/>
      <c r="EF443" s="11"/>
      <c r="EG443" s="11"/>
      <c r="EH443" s="11"/>
      <c r="EI443" s="11"/>
      <c r="EL443" s="20" t="s">
        <v>429</v>
      </c>
      <c r="EM443" s="17" t="str">
        <f t="shared" si="18"/>
        <v>CUMPLE</v>
      </c>
    </row>
    <row r="444" spans="1:143" s="1" customFormat="1" x14ac:dyDescent="0.25">
      <c r="A444" s="32"/>
      <c r="B444" s="102" t="s">
        <v>430</v>
      </c>
      <c r="C444" s="32"/>
      <c r="D444" s="103"/>
      <c r="E444" s="104"/>
      <c r="F444" s="104"/>
      <c r="G444" s="104"/>
      <c r="EB444" s="11"/>
      <c r="EC444" s="11"/>
      <c r="ED444" s="11"/>
      <c r="EE444" s="11"/>
      <c r="EF444" s="11"/>
      <c r="EG444" s="11"/>
      <c r="EH444" s="11"/>
      <c r="EI444" s="11"/>
      <c r="EL444" s="20" t="s">
        <v>430</v>
      </c>
      <c r="EM444" s="17" t="str">
        <f t="shared" si="18"/>
        <v>CUMPLE</v>
      </c>
    </row>
    <row r="445" spans="1:143" s="1" customFormat="1" x14ac:dyDescent="0.25">
      <c r="A445" s="32"/>
      <c r="B445" s="102" t="s">
        <v>431</v>
      </c>
      <c r="C445" s="32"/>
      <c r="D445" s="103"/>
      <c r="E445" s="104"/>
      <c r="F445" s="104"/>
      <c r="G445" s="104"/>
      <c r="EB445" s="11"/>
      <c r="EC445" s="11"/>
      <c r="ED445" s="11"/>
      <c r="EE445" s="11"/>
      <c r="EF445" s="11"/>
      <c r="EG445" s="11"/>
      <c r="EH445" s="11"/>
      <c r="EI445" s="11"/>
      <c r="EL445" s="20" t="s">
        <v>431</v>
      </c>
      <c r="EM445" s="17" t="str">
        <f t="shared" si="18"/>
        <v>CUMPLE</v>
      </c>
    </row>
    <row r="446" spans="1:143" s="1" customFormat="1" x14ac:dyDescent="0.25">
      <c r="A446" s="32"/>
      <c r="B446" s="102" t="s">
        <v>432</v>
      </c>
      <c r="C446" s="32"/>
      <c r="D446" s="103"/>
      <c r="E446" s="104"/>
      <c r="F446" s="104"/>
      <c r="G446" s="104"/>
      <c r="EB446" s="11"/>
      <c r="EC446" s="11"/>
      <c r="ED446" s="11"/>
      <c r="EE446" s="11"/>
      <c r="EF446" s="11"/>
      <c r="EG446" s="11"/>
      <c r="EH446" s="11"/>
      <c r="EI446" s="11"/>
      <c r="EL446" s="20" t="s">
        <v>432</v>
      </c>
      <c r="EM446" s="17" t="str">
        <f t="shared" si="18"/>
        <v>CUMPLE</v>
      </c>
    </row>
    <row r="447" spans="1:143" s="1" customFormat="1" x14ac:dyDescent="0.25">
      <c r="A447" s="32"/>
      <c r="B447" s="102" t="s">
        <v>433</v>
      </c>
      <c r="C447" s="32"/>
      <c r="D447" s="103"/>
      <c r="E447" s="104"/>
      <c r="F447" s="104"/>
      <c r="G447" s="104"/>
      <c r="EB447" s="11"/>
      <c r="EC447" s="11"/>
      <c r="ED447" s="11"/>
      <c r="EE447" s="11"/>
      <c r="EF447" s="11"/>
      <c r="EG447" s="11"/>
      <c r="EH447" s="11"/>
      <c r="EI447" s="11"/>
      <c r="EL447" s="20" t="s">
        <v>433</v>
      </c>
      <c r="EM447" s="17" t="str">
        <f t="shared" si="18"/>
        <v>CUMPLE</v>
      </c>
    </row>
    <row r="448" spans="1:143" s="1" customFormat="1" x14ac:dyDescent="0.25">
      <c r="A448" s="27"/>
      <c r="B448" s="105" t="s">
        <v>434</v>
      </c>
      <c r="C448" s="27"/>
      <c r="D448" s="106"/>
      <c r="E448" s="107"/>
      <c r="F448" s="107"/>
      <c r="G448" s="107"/>
      <c r="EB448" s="11"/>
      <c r="EC448" s="11"/>
      <c r="ED448" s="11"/>
      <c r="EE448" s="11"/>
      <c r="EF448" s="11"/>
      <c r="EG448" s="11"/>
      <c r="EH448" s="11"/>
      <c r="EI448" s="11"/>
      <c r="EL448" s="20" t="s">
        <v>434</v>
      </c>
      <c r="EM448" s="17" t="str">
        <f t="shared" si="18"/>
        <v>CUMPLE</v>
      </c>
    </row>
    <row r="449" spans="1:143" s="1" customFormat="1" x14ac:dyDescent="0.25">
      <c r="A449" s="12">
        <v>35</v>
      </c>
      <c r="B449" s="39" t="s">
        <v>435</v>
      </c>
      <c r="C449" s="12">
        <v>1</v>
      </c>
      <c r="D449" s="97"/>
      <c r="E449" s="98">
        <f>+D449*C449</f>
        <v>0</v>
      </c>
      <c r="F449" s="98">
        <f>+E449*0.16</f>
        <v>0</v>
      </c>
      <c r="G449" s="98">
        <f>+F449+E449</f>
        <v>0</v>
      </c>
      <c r="EB449" s="11" t="str">
        <f>IF(A449&gt;0.9,"CUMPLE","NO")</f>
        <v>CUMPLE</v>
      </c>
      <c r="EC449" s="11" t="str">
        <f>IF(C449&gt;0.9,"CUMPLE","NO")</f>
        <v>CUMPLE</v>
      </c>
      <c r="ED449" s="11" t="str">
        <f>+IF(EB449=EC449,"CUMPLE")</f>
        <v>CUMPLE</v>
      </c>
      <c r="EE449" s="11" t="b">
        <f>+IF(D449&gt;0.9,"CUMPLE")</f>
        <v>0</v>
      </c>
      <c r="EF449" s="11">
        <v>35</v>
      </c>
      <c r="EG449" s="11" t="str">
        <f>+IF(A449=EF449,"CUMPLE")</f>
        <v>CUMPLE</v>
      </c>
      <c r="EH449" s="11">
        <v>1</v>
      </c>
      <c r="EI449" s="11" t="str">
        <f>+IF(C449=EH449,"CUMPLE")</f>
        <v>CUMPLE</v>
      </c>
      <c r="EL449" s="20" t="s">
        <v>435</v>
      </c>
      <c r="EM449" s="17" t="str">
        <f t="shared" si="18"/>
        <v>CUMPLE</v>
      </c>
    </row>
    <row r="450" spans="1:143" s="1" customFormat="1" x14ac:dyDescent="0.25">
      <c r="A450" s="22"/>
      <c r="B450" s="23" t="s">
        <v>436</v>
      </c>
      <c r="C450" s="22"/>
      <c r="D450" s="100"/>
      <c r="E450" s="101"/>
      <c r="F450" s="101"/>
      <c r="G450" s="101"/>
      <c r="EB450" s="11"/>
      <c r="EC450" s="11"/>
      <c r="ED450" s="11"/>
      <c r="EE450" s="11"/>
      <c r="EF450" s="11"/>
      <c r="EG450" s="11"/>
      <c r="EH450" s="11"/>
      <c r="EI450" s="11"/>
      <c r="EL450" s="20" t="s">
        <v>436</v>
      </c>
      <c r="EM450" s="17" t="str">
        <f t="shared" si="18"/>
        <v>CUMPLE</v>
      </c>
    </row>
    <row r="451" spans="1:143" s="1" customFormat="1" x14ac:dyDescent="0.25">
      <c r="A451" s="32"/>
      <c r="B451" s="33" t="s">
        <v>437</v>
      </c>
      <c r="C451" s="32"/>
      <c r="D451" s="103"/>
      <c r="E451" s="104"/>
      <c r="F451" s="104"/>
      <c r="G451" s="104"/>
      <c r="EB451" s="11"/>
      <c r="EC451" s="11"/>
      <c r="ED451" s="11"/>
      <c r="EE451" s="11"/>
      <c r="EF451" s="11"/>
      <c r="EG451" s="11"/>
      <c r="EH451" s="11"/>
      <c r="EI451" s="11"/>
      <c r="EL451" s="20" t="s">
        <v>437</v>
      </c>
      <c r="EM451" s="17" t="str">
        <f t="shared" si="18"/>
        <v>CUMPLE</v>
      </c>
    </row>
    <row r="452" spans="1:143" s="1" customFormat="1" x14ac:dyDescent="0.25">
      <c r="A452" s="32"/>
      <c r="B452" s="33" t="s">
        <v>438</v>
      </c>
      <c r="C452" s="32"/>
      <c r="D452" s="103"/>
      <c r="E452" s="104"/>
      <c r="F452" s="104"/>
      <c r="G452" s="104"/>
      <c r="EB452" s="11"/>
      <c r="EC452" s="11"/>
      <c r="ED452" s="11"/>
      <c r="EE452" s="11"/>
      <c r="EF452" s="11"/>
      <c r="EG452" s="11"/>
      <c r="EH452" s="11"/>
      <c r="EI452" s="11"/>
      <c r="EL452" s="20" t="s">
        <v>438</v>
      </c>
      <c r="EM452" s="17" t="str">
        <f t="shared" si="18"/>
        <v>CUMPLE</v>
      </c>
    </row>
    <row r="453" spans="1:143" s="1" customFormat="1" x14ac:dyDescent="0.25">
      <c r="A453" s="32"/>
      <c r="B453" s="33" t="s">
        <v>439</v>
      </c>
      <c r="C453" s="32"/>
      <c r="D453" s="103"/>
      <c r="E453" s="104"/>
      <c r="F453" s="104"/>
      <c r="G453" s="104"/>
      <c r="EB453" s="11"/>
      <c r="EC453" s="11"/>
      <c r="ED453" s="11"/>
      <c r="EE453" s="11"/>
      <c r="EF453" s="11"/>
      <c r="EG453" s="11"/>
      <c r="EH453" s="11"/>
      <c r="EI453" s="11"/>
      <c r="EL453" s="20" t="s">
        <v>439</v>
      </c>
      <c r="EM453" s="17" t="str">
        <f t="shared" si="18"/>
        <v>CUMPLE</v>
      </c>
    </row>
    <row r="454" spans="1:143" s="1" customFormat="1" x14ac:dyDescent="0.25">
      <c r="A454" s="32"/>
      <c r="B454" s="33" t="s">
        <v>440</v>
      </c>
      <c r="C454" s="32"/>
      <c r="D454" s="103"/>
      <c r="E454" s="104"/>
      <c r="F454" s="104"/>
      <c r="G454" s="104"/>
      <c r="EB454" s="11"/>
      <c r="EC454" s="11"/>
      <c r="ED454" s="11"/>
      <c r="EE454" s="11"/>
      <c r="EF454" s="11"/>
      <c r="EG454" s="11"/>
      <c r="EH454" s="11"/>
      <c r="EI454" s="11"/>
      <c r="EL454" s="20" t="s">
        <v>440</v>
      </c>
      <c r="EM454" s="17" t="str">
        <f t="shared" si="18"/>
        <v>CUMPLE</v>
      </c>
    </row>
    <row r="455" spans="1:143" s="1" customFormat="1" x14ac:dyDescent="0.25">
      <c r="A455" s="27"/>
      <c r="B455" s="28" t="s">
        <v>441</v>
      </c>
      <c r="C455" s="27"/>
      <c r="D455" s="106"/>
      <c r="E455" s="107"/>
      <c r="F455" s="107"/>
      <c r="G455" s="107"/>
      <c r="EB455" s="11"/>
      <c r="EC455" s="11"/>
      <c r="ED455" s="11"/>
      <c r="EE455" s="11"/>
      <c r="EF455" s="11"/>
      <c r="EG455" s="11"/>
      <c r="EH455" s="11"/>
      <c r="EI455" s="11"/>
      <c r="EL455" s="20" t="s">
        <v>441</v>
      </c>
      <c r="EM455" s="17" t="str">
        <f t="shared" si="18"/>
        <v>CUMPLE</v>
      </c>
    </row>
    <row r="456" spans="1:143" s="1" customFormat="1" x14ac:dyDescent="0.25">
      <c r="A456" s="291" t="s">
        <v>442</v>
      </c>
      <c r="B456" s="292"/>
      <c r="C456" s="292"/>
      <c r="D456" s="292"/>
      <c r="E456" s="292"/>
      <c r="F456" s="292"/>
      <c r="G456" s="293"/>
      <c r="EB456" s="11"/>
      <c r="EC456" s="11"/>
      <c r="ED456" s="11"/>
      <c r="EE456" s="11"/>
      <c r="EF456" s="11"/>
      <c r="EG456" s="11"/>
      <c r="EH456" s="11"/>
      <c r="EI456" s="11"/>
      <c r="EL456" s="20"/>
      <c r="EM456" s="17" t="str">
        <f t="shared" si="18"/>
        <v>CUMPLE</v>
      </c>
    </row>
    <row r="457" spans="1:143" s="1" customFormat="1" x14ac:dyDescent="0.25">
      <c r="A457" s="12">
        <v>36</v>
      </c>
      <c r="B457" s="96" t="s">
        <v>443</v>
      </c>
      <c r="C457" s="12">
        <v>2</v>
      </c>
      <c r="D457" s="97"/>
      <c r="E457" s="98">
        <f>+D457*C457</f>
        <v>0</v>
      </c>
      <c r="F457" s="98">
        <f>+E457*0.16</f>
        <v>0</v>
      </c>
      <c r="G457" s="98">
        <f>+F457+E457</f>
        <v>0</v>
      </c>
      <c r="EB457" s="11" t="str">
        <f>IF(A457&gt;0.9,"CUMPLE","NO")</f>
        <v>CUMPLE</v>
      </c>
      <c r="EC457" s="11" t="str">
        <f>IF(C457&gt;0.9,"CUMPLE","NO")</f>
        <v>CUMPLE</v>
      </c>
      <c r="ED457" s="11" t="str">
        <f>+IF(EB457=EC457,"CUMPLE")</f>
        <v>CUMPLE</v>
      </c>
      <c r="EE457" s="11" t="b">
        <f>+IF(D457&gt;0.9,"CUMPLE")</f>
        <v>0</v>
      </c>
      <c r="EF457" s="11">
        <v>36</v>
      </c>
      <c r="EG457" s="11" t="str">
        <f>+IF(A457=EF457,"CUMPLE")</f>
        <v>CUMPLE</v>
      </c>
      <c r="EH457" s="11">
        <v>2</v>
      </c>
      <c r="EI457" s="11" t="str">
        <f>+IF(C457=EH457,"CUMPLE")</f>
        <v>CUMPLE</v>
      </c>
      <c r="EL457" s="20" t="s">
        <v>443</v>
      </c>
      <c r="EM457" s="17" t="str">
        <f t="shared" ref="EM457:EM520" si="19">+IF(EL457=B457,"CUMPLE")</f>
        <v>CUMPLE</v>
      </c>
    </row>
    <row r="458" spans="1:143" s="1" customFormat="1" ht="45" x14ac:dyDescent="0.25">
      <c r="A458" s="22"/>
      <c r="B458" s="99" t="s">
        <v>444</v>
      </c>
      <c r="C458" s="114"/>
      <c r="D458" s="115"/>
      <c r="E458" s="116"/>
      <c r="F458" s="116"/>
      <c r="G458" s="116"/>
      <c r="EB458" s="11"/>
      <c r="EC458" s="11"/>
      <c r="ED458" s="11"/>
      <c r="EE458" s="11"/>
      <c r="EF458" s="11"/>
      <c r="EG458" s="11"/>
      <c r="EH458" s="11"/>
      <c r="EI458" s="11"/>
      <c r="EL458" s="20" t="s">
        <v>444</v>
      </c>
      <c r="EM458" s="17" t="str">
        <f t="shared" si="19"/>
        <v>CUMPLE</v>
      </c>
    </row>
    <row r="459" spans="1:143" s="1" customFormat="1" x14ac:dyDescent="0.25">
      <c r="A459" s="32"/>
      <c r="B459" s="102" t="s">
        <v>285</v>
      </c>
      <c r="C459" s="120"/>
      <c r="D459" s="121"/>
      <c r="E459" s="122"/>
      <c r="F459" s="122"/>
      <c r="G459" s="122"/>
      <c r="EB459" s="11"/>
      <c r="EC459" s="11"/>
      <c r="ED459" s="11"/>
      <c r="EE459" s="11"/>
      <c r="EF459" s="11"/>
      <c r="EG459" s="11"/>
      <c r="EH459" s="11"/>
      <c r="EI459" s="11"/>
      <c r="EL459" s="20" t="s">
        <v>285</v>
      </c>
      <c r="EM459" s="17" t="str">
        <f t="shared" si="19"/>
        <v>CUMPLE</v>
      </c>
    </row>
    <row r="460" spans="1:143" s="1" customFormat="1" x14ac:dyDescent="0.25">
      <c r="A460" s="32"/>
      <c r="B460" s="102" t="s">
        <v>286</v>
      </c>
      <c r="C460" s="120"/>
      <c r="D460" s="121"/>
      <c r="E460" s="122"/>
      <c r="F460" s="122"/>
      <c r="G460" s="122"/>
      <c r="EB460" s="11"/>
      <c r="EC460" s="11"/>
      <c r="ED460" s="11"/>
      <c r="EE460" s="11"/>
      <c r="EF460" s="11"/>
      <c r="EG460" s="11"/>
      <c r="EH460" s="11"/>
      <c r="EI460" s="11"/>
      <c r="EL460" s="20" t="s">
        <v>286</v>
      </c>
      <c r="EM460" s="17" t="str">
        <f t="shared" si="19"/>
        <v>CUMPLE</v>
      </c>
    </row>
    <row r="461" spans="1:143" s="1" customFormat="1" x14ac:dyDescent="0.25">
      <c r="A461" s="32"/>
      <c r="B461" s="102" t="s">
        <v>281</v>
      </c>
      <c r="C461" s="120"/>
      <c r="D461" s="121"/>
      <c r="E461" s="122"/>
      <c r="F461" s="122"/>
      <c r="G461" s="122"/>
      <c r="EB461" s="11"/>
      <c r="EC461" s="11"/>
      <c r="ED461" s="11"/>
      <c r="EE461" s="11"/>
      <c r="EF461" s="11"/>
      <c r="EG461" s="11"/>
      <c r="EH461" s="11"/>
      <c r="EI461" s="11"/>
      <c r="EL461" s="20" t="s">
        <v>281</v>
      </c>
      <c r="EM461" s="17" t="str">
        <f t="shared" si="19"/>
        <v>CUMPLE</v>
      </c>
    </row>
    <row r="462" spans="1:143" s="1" customFormat="1" x14ac:dyDescent="0.25">
      <c r="A462" s="27"/>
      <c r="B462" s="105" t="s">
        <v>282</v>
      </c>
      <c r="C462" s="117"/>
      <c r="D462" s="118"/>
      <c r="E462" s="119"/>
      <c r="F462" s="119"/>
      <c r="G462" s="119"/>
      <c r="EB462" s="11"/>
      <c r="EC462" s="11"/>
      <c r="ED462" s="11"/>
      <c r="EE462" s="11"/>
      <c r="EF462" s="11"/>
      <c r="EG462" s="11"/>
      <c r="EH462" s="11"/>
      <c r="EI462" s="11"/>
      <c r="EL462" s="20" t="s">
        <v>282</v>
      </c>
      <c r="EM462" s="17" t="str">
        <f t="shared" si="19"/>
        <v>CUMPLE</v>
      </c>
    </row>
    <row r="463" spans="1:143" s="1" customFormat="1" x14ac:dyDescent="0.25">
      <c r="A463" s="12">
        <v>37</v>
      </c>
      <c r="B463" s="108" t="s">
        <v>295</v>
      </c>
      <c r="C463" s="12">
        <v>2</v>
      </c>
      <c r="D463" s="97"/>
      <c r="E463" s="98">
        <f>+D463*C463</f>
        <v>0</v>
      </c>
      <c r="F463" s="98">
        <f>+E463*0.16</f>
        <v>0</v>
      </c>
      <c r="G463" s="98">
        <f>+F463+E463</f>
        <v>0</v>
      </c>
      <c r="EB463" s="11" t="str">
        <f>IF(A463&gt;0.9,"CUMPLE","NO")</f>
        <v>CUMPLE</v>
      </c>
      <c r="EC463" s="11" t="str">
        <f>IF(C463&gt;0.9,"CUMPLE","NO")</f>
        <v>CUMPLE</v>
      </c>
      <c r="ED463" s="11" t="str">
        <f>+IF(EB463=EC463,"CUMPLE")</f>
        <v>CUMPLE</v>
      </c>
      <c r="EE463" s="11" t="b">
        <f>+IF(D463&gt;0.9,"CUMPLE")</f>
        <v>0</v>
      </c>
      <c r="EF463" s="11">
        <v>37</v>
      </c>
      <c r="EG463" s="11" t="str">
        <f>+IF(A463=EF463,"CUMPLE")</f>
        <v>CUMPLE</v>
      </c>
      <c r="EH463" s="11">
        <v>2</v>
      </c>
      <c r="EI463" s="11" t="str">
        <f>+IF(C463=EH463,"CUMPLE")</f>
        <v>CUMPLE</v>
      </c>
      <c r="EL463" s="20" t="s">
        <v>295</v>
      </c>
      <c r="EM463" s="17" t="str">
        <f t="shared" si="19"/>
        <v>CUMPLE</v>
      </c>
    </row>
    <row r="464" spans="1:143" s="1" customFormat="1" x14ac:dyDescent="0.25">
      <c r="A464" s="22"/>
      <c r="B464" s="99" t="s">
        <v>296</v>
      </c>
      <c r="C464" s="22"/>
      <c r="D464" s="100"/>
      <c r="E464" s="101"/>
      <c r="F464" s="101"/>
      <c r="G464" s="101"/>
      <c r="EB464" s="11"/>
      <c r="EC464" s="11"/>
      <c r="ED464" s="11"/>
      <c r="EE464" s="11"/>
      <c r="EF464" s="11"/>
      <c r="EG464" s="11"/>
      <c r="EH464" s="11"/>
      <c r="EI464" s="11"/>
      <c r="EL464" s="20" t="s">
        <v>296</v>
      </c>
      <c r="EM464" s="17" t="str">
        <f t="shared" si="19"/>
        <v>CUMPLE</v>
      </c>
    </row>
    <row r="465" spans="1:143" s="1" customFormat="1" x14ac:dyDescent="0.25">
      <c r="A465" s="27"/>
      <c r="B465" s="105" t="s">
        <v>297</v>
      </c>
      <c r="C465" s="27"/>
      <c r="D465" s="106"/>
      <c r="E465" s="107"/>
      <c r="F465" s="107"/>
      <c r="G465" s="107"/>
      <c r="EB465" s="11"/>
      <c r="EC465" s="11"/>
      <c r="ED465" s="11"/>
      <c r="EE465" s="11"/>
      <c r="EF465" s="11"/>
      <c r="EG465" s="11"/>
      <c r="EH465" s="11"/>
      <c r="EI465" s="11"/>
      <c r="EL465" s="20" t="s">
        <v>297</v>
      </c>
      <c r="EM465" s="17" t="str">
        <f t="shared" si="19"/>
        <v>CUMPLE</v>
      </c>
    </row>
    <row r="466" spans="1:143" s="1" customFormat="1" x14ac:dyDescent="0.25">
      <c r="A466" s="12">
        <v>38</v>
      </c>
      <c r="B466" s="108" t="s">
        <v>298</v>
      </c>
      <c r="C466" s="12">
        <v>2</v>
      </c>
      <c r="D466" s="97"/>
      <c r="E466" s="98">
        <f>+D466*C466</f>
        <v>0</v>
      </c>
      <c r="F466" s="98">
        <f>+E466*0.16</f>
        <v>0</v>
      </c>
      <c r="G466" s="98">
        <f>+F466+E466</f>
        <v>0</v>
      </c>
      <c r="EB466" s="11" t="str">
        <f>IF(A466&gt;0.9,"CUMPLE","NO")</f>
        <v>CUMPLE</v>
      </c>
      <c r="EC466" s="11" t="str">
        <f>IF(C466&gt;0.9,"CUMPLE","NO")</f>
        <v>CUMPLE</v>
      </c>
      <c r="ED466" s="11" t="str">
        <f>+IF(EB466=EC466,"CUMPLE")</f>
        <v>CUMPLE</v>
      </c>
      <c r="EE466" s="11" t="b">
        <f>+IF(D466&gt;0.9,"CUMPLE")</f>
        <v>0</v>
      </c>
      <c r="EF466" s="11">
        <v>38</v>
      </c>
      <c r="EG466" s="11" t="str">
        <f>+IF(A466=EF466,"CUMPLE")</f>
        <v>CUMPLE</v>
      </c>
      <c r="EH466" s="11">
        <v>2</v>
      </c>
      <c r="EI466" s="11" t="str">
        <f>+IF(C466=EH466,"CUMPLE")</f>
        <v>CUMPLE</v>
      </c>
      <c r="EL466" s="20" t="s">
        <v>298</v>
      </c>
      <c r="EM466" s="17" t="str">
        <f t="shared" si="19"/>
        <v>CUMPLE</v>
      </c>
    </row>
    <row r="467" spans="1:143" s="1" customFormat="1" x14ac:dyDescent="0.25">
      <c r="A467" s="22"/>
      <c r="B467" s="99" t="s">
        <v>299</v>
      </c>
      <c r="C467" s="22"/>
      <c r="D467" s="100"/>
      <c r="E467" s="101"/>
      <c r="F467" s="101"/>
      <c r="G467" s="101"/>
      <c r="EB467" s="11"/>
      <c r="EC467" s="11"/>
      <c r="ED467" s="11"/>
      <c r="EE467" s="11"/>
      <c r="EF467" s="11"/>
      <c r="EG467" s="11"/>
      <c r="EH467" s="11"/>
      <c r="EI467" s="11"/>
      <c r="EL467" s="20" t="s">
        <v>299</v>
      </c>
      <c r="EM467" s="17" t="str">
        <f t="shared" si="19"/>
        <v>CUMPLE</v>
      </c>
    </row>
    <row r="468" spans="1:143" s="1" customFormat="1" x14ac:dyDescent="0.25">
      <c r="A468" s="27"/>
      <c r="B468" s="105" t="s">
        <v>300</v>
      </c>
      <c r="C468" s="27"/>
      <c r="D468" s="106"/>
      <c r="E468" s="107"/>
      <c r="F468" s="107"/>
      <c r="G468" s="107"/>
      <c r="EB468" s="11"/>
      <c r="EC468" s="11"/>
      <c r="ED468" s="11"/>
      <c r="EE468" s="11"/>
      <c r="EF468" s="11"/>
      <c r="EG468" s="11"/>
      <c r="EH468" s="11"/>
      <c r="EI468" s="11"/>
      <c r="EL468" s="20" t="s">
        <v>300</v>
      </c>
      <c r="EM468" s="17" t="str">
        <f t="shared" si="19"/>
        <v>CUMPLE</v>
      </c>
    </row>
    <row r="469" spans="1:143" s="1" customFormat="1" x14ac:dyDescent="0.25">
      <c r="A469" s="12">
        <v>39</v>
      </c>
      <c r="B469" s="108" t="s">
        <v>301</v>
      </c>
      <c r="C469" s="12">
        <v>2</v>
      </c>
      <c r="D469" s="97"/>
      <c r="E469" s="98">
        <f>+D469*C469</f>
        <v>0</v>
      </c>
      <c r="F469" s="98">
        <f>+E469*0.16</f>
        <v>0</v>
      </c>
      <c r="G469" s="98">
        <f>+F469+E469</f>
        <v>0</v>
      </c>
      <c r="EB469" s="11" t="str">
        <f>IF(A469&gt;0.9,"CUMPLE","NO")</f>
        <v>CUMPLE</v>
      </c>
      <c r="EC469" s="11" t="str">
        <f>IF(C469&gt;0.9,"CUMPLE","NO")</f>
        <v>CUMPLE</v>
      </c>
      <c r="ED469" s="11" t="str">
        <f>+IF(EB469=EC469,"CUMPLE")</f>
        <v>CUMPLE</v>
      </c>
      <c r="EE469" s="11" t="b">
        <f>+IF(D469&gt;0.9,"CUMPLE")</f>
        <v>0</v>
      </c>
      <c r="EF469" s="11">
        <v>39</v>
      </c>
      <c r="EG469" s="11" t="str">
        <f>+IF(A469=EF469,"CUMPLE")</f>
        <v>CUMPLE</v>
      </c>
      <c r="EH469" s="11">
        <v>2</v>
      </c>
      <c r="EI469" s="11" t="str">
        <f>+IF(C469=EH469,"CUMPLE")</f>
        <v>CUMPLE</v>
      </c>
      <c r="EL469" s="20" t="s">
        <v>301</v>
      </c>
      <c r="EM469" s="17" t="str">
        <f t="shared" si="19"/>
        <v>CUMPLE</v>
      </c>
    </row>
    <row r="470" spans="1:143" s="1" customFormat="1" x14ac:dyDescent="0.25">
      <c r="A470" s="12"/>
      <c r="B470" s="109" t="s">
        <v>302</v>
      </c>
      <c r="C470" s="12"/>
      <c r="D470" s="97"/>
      <c r="E470" s="98"/>
      <c r="F470" s="98"/>
      <c r="G470" s="98"/>
      <c r="EB470" s="11"/>
      <c r="EC470" s="11"/>
      <c r="ED470" s="11"/>
      <c r="EE470" s="11"/>
      <c r="EF470" s="11"/>
      <c r="EG470" s="11"/>
      <c r="EH470" s="11"/>
      <c r="EI470" s="11"/>
      <c r="EL470" s="20" t="s">
        <v>302</v>
      </c>
      <c r="EM470" s="17" t="str">
        <f t="shared" si="19"/>
        <v>CUMPLE</v>
      </c>
    </row>
    <row r="471" spans="1:143" s="1" customFormat="1" x14ac:dyDescent="0.25">
      <c r="A471" s="12">
        <v>40</v>
      </c>
      <c r="B471" s="108" t="s">
        <v>303</v>
      </c>
      <c r="C471" s="12">
        <v>2</v>
      </c>
      <c r="D471" s="97"/>
      <c r="E471" s="98">
        <f>+D471*C471</f>
        <v>0</v>
      </c>
      <c r="F471" s="98">
        <f>+E471*0.16</f>
        <v>0</v>
      </c>
      <c r="G471" s="98">
        <f>+F471+E471</f>
        <v>0</v>
      </c>
      <c r="EB471" s="11" t="str">
        <f>IF(A471&gt;0.9,"CUMPLE","NO")</f>
        <v>CUMPLE</v>
      </c>
      <c r="EC471" s="11" t="str">
        <f>IF(C471&gt;0.9,"CUMPLE","NO")</f>
        <v>CUMPLE</v>
      </c>
      <c r="ED471" s="11" t="str">
        <f>+IF(EB471=EC471,"CUMPLE")</f>
        <v>CUMPLE</v>
      </c>
      <c r="EE471" s="11" t="b">
        <f>+IF(D471&gt;0.9,"CUMPLE")</f>
        <v>0</v>
      </c>
      <c r="EF471" s="11">
        <v>40</v>
      </c>
      <c r="EG471" s="11" t="str">
        <f>+IF(A471=EF471,"CUMPLE")</f>
        <v>CUMPLE</v>
      </c>
      <c r="EH471" s="11">
        <v>2</v>
      </c>
      <c r="EI471" s="11" t="str">
        <f>+IF(C471=EH471,"CUMPLE")</f>
        <v>CUMPLE</v>
      </c>
      <c r="EL471" s="20" t="s">
        <v>303</v>
      </c>
      <c r="EM471" s="17" t="str">
        <f t="shared" si="19"/>
        <v>CUMPLE</v>
      </c>
    </row>
    <row r="472" spans="1:143" s="1" customFormat="1" x14ac:dyDescent="0.25">
      <c r="A472" s="22"/>
      <c r="B472" s="99" t="s">
        <v>304</v>
      </c>
      <c r="C472" s="22"/>
      <c r="D472" s="100"/>
      <c r="E472" s="101"/>
      <c r="F472" s="101"/>
      <c r="G472" s="101"/>
      <c r="EB472" s="11"/>
      <c r="EC472" s="11"/>
      <c r="ED472" s="11"/>
      <c r="EE472" s="11"/>
      <c r="EF472" s="11"/>
      <c r="EG472" s="11"/>
      <c r="EH472" s="11"/>
      <c r="EI472" s="11"/>
      <c r="EL472" s="20" t="s">
        <v>304</v>
      </c>
      <c r="EM472" s="17" t="str">
        <f t="shared" si="19"/>
        <v>CUMPLE</v>
      </c>
    </row>
    <row r="473" spans="1:143" s="1" customFormat="1" ht="21.75" customHeight="1" x14ac:dyDescent="0.25">
      <c r="A473" s="27"/>
      <c r="B473" s="105" t="s">
        <v>305</v>
      </c>
      <c r="C473" s="27"/>
      <c r="D473" s="106"/>
      <c r="E473" s="107"/>
      <c r="F473" s="107"/>
      <c r="G473" s="107"/>
      <c r="EB473" s="11"/>
      <c r="EC473" s="11"/>
      <c r="ED473" s="11"/>
      <c r="EE473" s="11"/>
      <c r="EF473" s="11"/>
      <c r="EG473" s="11"/>
      <c r="EH473" s="11"/>
      <c r="EI473" s="11"/>
      <c r="EL473" s="20" t="s">
        <v>305</v>
      </c>
      <c r="EM473" s="17" t="str">
        <f t="shared" si="19"/>
        <v>CUMPLE</v>
      </c>
    </row>
    <row r="474" spans="1:143" s="1" customFormat="1" x14ac:dyDescent="0.25">
      <c r="A474" s="12">
        <v>41</v>
      </c>
      <c r="B474" s="108" t="s">
        <v>306</v>
      </c>
      <c r="C474" s="12">
        <v>2</v>
      </c>
      <c r="D474" s="97"/>
      <c r="E474" s="98">
        <f>+D474*C474</f>
        <v>0</v>
      </c>
      <c r="F474" s="98">
        <f>+E474*0.16</f>
        <v>0</v>
      </c>
      <c r="G474" s="98">
        <f>+F474+E474</f>
        <v>0</v>
      </c>
      <c r="EB474" s="11" t="str">
        <f>IF(A474&gt;0.9,"CUMPLE","NO")</f>
        <v>CUMPLE</v>
      </c>
      <c r="EC474" s="11" t="str">
        <f>IF(C474&gt;0.9,"CUMPLE","NO")</f>
        <v>CUMPLE</v>
      </c>
      <c r="ED474" s="11" t="str">
        <f>+IF(EB474=EC474,"CUMPLE")</f>
        <v>CUMPLE</v>
      </c>
      <c r="EE474" s="11" t="b">
        <f>+IF(D474&gt;0.9,"CUMPLE")</f>
        <v>0</v>
      </c>
      <c r="EF474" s="11">
        <v>41</v>
      </c>
      <c r="EG474" s="11" t="str">
        <f>+IF(A474=EF474,"CUMPLE")</f>
        <v>CUMPLE</v>
      </c>
      <c r="EH474" s="11">
        <v>2</v>
      </c>
      <c r="EI474" s="11" t="str">
        <f>+IF(C474=EH474,"CUMPLE")</f>
        <v>CUMPLE</v>
      </c>
      <c r="EL474" s="20" t="s">
        <v>306</v>
      </c>
      <c r="EM474" s="17" t="str">
        <f t="shared" si="19"/>
        <v>CUMPLE</v>
      </c>
    </row>
    <row r="475" spans="1:143" s="1" customFormat="1" ht="30" x14ac:dyDescent="0.25">
      <c r="A475" s="22"/>
      <c r="B475" s="99" t="s">
        <v>307</v>
      </c>
      <c r="C475" s="22"/>
      <c r="D475" s="100"/>
      <c r="E475" s="101"/>
      <c r="F475" s="101"/>
      <c r="G475" s="101"/>
      <c r="EB475" s="11"/>
      <c r="EC475" s="11"/>
      <c r="ED475" s="11"/>
      <c r="EE475" s="11"/>
      <c r="EF475" s="11"/>
      <c r="EG475" s="11"/>
      <c r="EH475" s="11"/>
      <c r="EI475" s="11"/>
      <c r="EL475" s="20" t="s">
        <v>307</v>
      </c>
      <c r="EM475" s="17" t="str">
        <f t="shared" si="19"/>
        <v>CUMPLE</v>
      </c>
    </row>
    <row r="476" spans="1:143" s="1" customFormat="1" x14ac:dyDescent="0.25">
      <c r="A476" s="27"/>
      <c r="B476" s="105" t="s">
        <v>308</v>
      </c>
      <c r="C476" s="27"/>
      <c r="D476" s="106"/>
      <c r="E476" s="107"/>
      <c r="F476" s="107"/>
      <c r="G476" s="107"/>
      <c r="EB476" s="11"/>
      <c r="EC476" s="11"/>
      <c r="ED476" s="11"/>
      <c r="EE476" s="11"/>
      <c r="EF476" s="11"/>
      <c r="EG476" s="11"/>
      <c r="EH476" s="11"/>
      <c r="EI476" s="11"/>
      <c r="EL476" s="20" t="s">
        <v>308</v>
      </c>
      <c r="EM476" s="17" t="str">
        <f t="shared" si="19"/>
        <v>CUMPLE</v>
      </c>
    </row>
    <row r="477" spans="1:143" s="1" customFormat="1" x14ac:dyDescent="0.25">
      <c r="A477" s="12">
        <v>42</v>
      </c>
      <c r="B477" s="108" t="s">
        <v>309</v>
      </c>
      <c r="C477" s="12">
        <v>1</v>
      </c>
      <c r="D477" s="97"/>
      <c r="E477" s="98">
        <f>+D477*C477</f>
        <v>0</v>
      </c>
      <c r="F477" s="98">
        <f>+E477*0.16</f>
        <v>0</v>
      </c>
      <c r="G477" s="98">
        <f>+F477+E477</f>
        <v>0</v>
      </c>
      <c r="EB477" s="11" t="str">
        <f>IF(A477&gt;0.9,"CUMPLE","NO")</f>
        <v>CUMPLE</v>
      </c>
      <c r="EC477" s="11" t="str">
        <f>IF(C477&gt;0.9,"CUMPLE","NO")</f>
        <v>CUMPLE</v>
      </c>
      <c r="ED477" s="11" t="str">
        <f>+IF(EB477=EC477,"CUMPLE")</f>
        <v>CUMPLE</v>
      </c>
      <c r="EE477" s="11" t="b">
        <f>+IF(D477&gt;0.9,"CUMPLE")</f>
        <v>0</v>
      </c>
      <c r="EF477" s="11">
        <v>42</v>
      </c>
      <c r="EG477" s="11" t="str">
        <f>+IF(A477=EF477,"CUMPLE")</f>
        <v>CUMPLE</v>
      </c>
      <c r="EH477" s="11">
        <v>1</v>
      </c>
      <c r="EI477" s="11" t="str">
        <f>+IF(C477=EH477,"CUMPLE")</f>
        <v>CUMPLE</v>
      </c>
      <c r="EL477" s="20" t="s">
        <v>309</v>
      </c>
      <c r="EM477" s="17" t="str">
        <f t="shared" si="19"/>
        <v>CUMPLE</v>
      </c>
    </row>
    <row r="478" spans="1:143" s="1" customFormat="1" x14ac:dyDescent="0.25">
      <c r="A478" s="22"/>
      <c r="B478" s="99" t="s">
        <v>310</v>
      </c>
      <c r="C478" s="22"/>
      <c r="D478" s="100"/>
      <c r="E478" s="101"/>
      <c r="F478" s="101"/>
      <c r="G478" s="101"/>
      <c r="EB478" s="11"/>
      <c r="EC478" s="11"/>
      <c r="ED478" s="11"/>
      <c r="EE478" s="11"/>
      <c r="EF478" s="11"/>
      <c r="EG478" s="11"/>
      <c r="EH478" s="11"/>
      <c r="EI478" s="11"/>
      <c r="EL478" s="20" t="s">
        <v>310</v>
      </c>
      <c r="EM478" s="17" t="str">
        <f t="shared" si="19"/>
        <v>CUMPLE</v>
      </c>
    </row>
    <row r="479" spans="1:143" s="1" customFormat="1" x14ac:dyDescent="0.25">
      <c r="A479" s="32"/>
      <c r="B479" s="102" t="s">
        <v>311</v>
      </c>
      <c r="C479" s="32"/>
      <c r="D479" s="103"/>
      <c r="E479" s="104"/>
      <c r="F479" s="104"/>
      <c r="G479" s="104"/>
      <c r="EB479" s="11"/>
      <c r="EC479" s="11"/>
      <c r="ED479" s="11"/>
      <c r="EE479" s="11"/>
      <c r="EF479" s="11"/>
      <c r="EG479" s="11"/>
      <c r="EH479" s="11"/>
      <c r="EI479" s="11"/>
      <c r="EL479" s="20" t="s">
        <v>311</v>
      </c>
      <c r="EM479" s="17" t="str">
        <f t="shared" si="19"/>
        <v>CUMPLE</v>
      </c>
    </row>
    <row r="480" spans="1:143" s="1" customFormat="1" x14ac:dyDescent="0.25">
      <c r="A480" s="27"/>
      <c r="B480" s="105" t="s">
        <v>445</v>
      </c>
      <c r="C480" s="27"/>
      <c r="D480" s="106"/>
      <c r="E480" s="107"/>
      <c r="F480" s="107"/>
      <c r="G480" s="107"/>
      <c r="EB480" s="11"/>
      <c r="EC480" s="11"/>
      <c r="ED480" s="11"/>
      <c r="EE480" s="11"/>
      <c r="EF480" s="11"/>
      <c r="EG480" s="11"/>
      <c r="EH480" s="11"/>
      <c r="EI480" s="11"/>
      <c r="EL480" s="20" t="s">
        <v>445</v>
      </c>
      <c r="EM480" s="17" t="str">
        <f t="shared" si="19"/>
        <v>CUMPLE</v>
      </c>
    </row>
    <row r="481" spans="1:143" s="1" customFormat="1" x14ac:dyDescent="0.25">
      <c r="A481" s="12">
        <v>43</v>
      </c>
      <c r="B481" s="96" t="s">
        <v>312</v>
      </c>
      <c r="C481" s="12">
        <v>1</v>
      </c>
      <c r="D481" s="97"/>
      <c r="E481" s="98">
        <f>+D481*C481</f>
        <v>0</v>
      </c>
      <c r="F481" s="98">
        <f>+E481*0.16</f>
        <v>0</v>
      </c>
      <c r="G481" s="98">
        <f>+F481+E481</f>
        <v>0</v>
      </c>
      <c r="EB481" s="11" t="str">
        <f>IF(A481&gt;0.9,"CUMPLE","NO")</f>
        <v>CUMPLE</v>
      </c>
      <c r="EC481" s="11" t="str">
        <f>IF(C481&gt;0.9,"CUMPLE","NO")</f>
        <v>CUMPLE</v>
      </c>
      <c r="ED481" s="11" t="str">
        <f>+IF(EB481=EC481,"CUMPLE")</f>
        <v>CUMPLE</v>
      </c>
      <c r="EE481" s="11" t="b">
        <f>+IF(D481&gt;0.9,"CUMPLE")</f>
        <v>0</v>
      </c>
      <c r="EF481" s="11">
        <v>43</v>
      </c>
      <c r="EG481" s="11" t="str">
        <f>+IF(A481=EF481,"CUMPLE")</f>
        <v>CUMPLE</v>
      </c>
      <c r="EH481" s="11">
        <v>1</v>
      </c>
      <c r="EI481" s="11" t="str">
        <f>+IF(C481=EH481,"CUMPLE")</f>
        <v>CUMPLE</v>
      </c>
      <c r="EL481" s="20" t="s">
        <v>312</v>
      </c>
      <c r="EM481" s="17" t="str">
        <f t="shared" si="19"/>
        <v>CUMPLE</v>
      </c>
    </row>
    <row r="482" spans="1:143" s="1" customFormat="1" x14ac:dyDescent="0.25">
      <c r="A482" s="12">
        <v>44</v>
      </c>
      <c r="B482" s="96" t="s">
        <v>315</v>
      </c>
      <c r="C482" s="12">
        <v>1</v>
      </c>
      <c r="D482" s="97"/>
      <c r="E482" s="98">
        <f>+D482*C482</f>
        <v>0</v>
      </c>
      <c r="F482" s="98">
        <f>+E482*0.16</f>
        <v>0</v>
      </c>
      <c r="G482" s="98">
        <f>+F482+E482</f>
        <v>0</v>
      </c>
      <c r="EB482" s="11" t="str">
        <f>IF(A482&gt;0.9,"CUMPLE","NO")</f>
        <v>CUMPLE</v>
      </c>
      <c r="EC482" s="11" t="str">
        <f>IF(C482&gt;0.9,"CUMPLE","NO")</f>
        <v>CUMPLE</v>
      </c>
      <c r="ED482" s="11" t="str">
        <f>+IF(EB482=EC482,"CUMPLE")</f>
        <v>CUMPLE</v>
      </c>
      <c r="EE482" s="11" t="b">
        <f>+IF(D482&gt;0.9,"CUMPLE")</f>
        <v>0</v>
      </c>
      <c r="EF482" s="11">
        <v>44</v>
      </c>
      <c r="EG482" s="11" t="str">
        <f>+IF(A482=EF482,"CUMPLE")</f>
        <v>CUMPLE</v>
      </c>
      <c r="EH482" s="11">
        <v>1</v>
      </c>
      <c r="EI482" s="11" t="str">
        <f>+IF(C482=EH482,"CUMPLE")</f>
        <v>CUMPLE</v>
      </c>
      <c r="EL482" s="20" t="s">
        <v>315</v>
      </c>
      <c r="EM482" s="17" t="str">
        <f t="shared" si="19"/>
        <v>CUMPLE</v>
      </c>
    </row>
    <row r="483" spans="1:143" s="1" customFormat="1" ht="30" x14ac:dyDescent="0.25">
      <c r="A483" s="12"/>
      <c r="B483" s="109" t="s">
        <v>446</v>
      </c>
      <c r="C483" s="130"/>
      <c r="D483" s="131"/>
      <c r="E483" s="132"/>
      <c r="F483" s="132"/>
      <c r="G483" s="132"/>
      <c r="EB483" s="11"/>
      <c r="EC483" s="11"/>
      <c r="ED483" s="11"/>
      <c r="EE483" s="11"/>
      <c r="EF483" s="11"/>
      <c r="EG483" s="11"/>
      <c r="EH483" s="11"/>
      <c r="EI483" s="11"/>
      <c r="EL483" s="20" t="s">
        <v>446</v>
      </c>
      <c r="EM483" s="17" t="str">
        <f t="shared" si="19"/>
        <v>CUMPLE</v>
      </c>
    </row>
    <row r="484" spans="1:143" s="1" customFormat="1" x14ac:dyDescent="0.25">
      <c r="A484" s="12">
        <v>45</v>
      </c>
      <c r="B484" s="108" t="s">
        <v>317</v>
      </c>
      <c r="C484" s="12">
        <v>1</v>
      </c>
      <c r="D484" s="97"/>
      <c r="E484" s="98">
        <f>+D484*C484</f>
        <v>0</v>
      </c>
      <c r="F484" s="98">
        <f>+E484*0.16</f>
        <v>0</v>
      </c>
      <c r="G484" s="98">
        <f>+F484+E484</f>
        <v>0</v>
      </c>
      <c r="EB484" s="11" t="str">
        <f>IF(A484&gt;0.9,"CUMPLE","NO")</f>
        <v>CUMPLE</v>
      </c>
      <c r="EC484" s="11" t="str">
        <f>IF(C484&gt;0.9,"CUMPLE","NO")</f>
        <v>CUMPLE</v>
      </c>
      <c r="ED484" s="11" t="str">
        <f>+IF(EB484=EC484,"CUMPLE")</f>
        <v>CUMPLE</v>
      </c>
      <c r="EE484" s="11" t="b">
        <f>+IF(D484&gt;0.9,"CUMPLE")</f>
        <v>0</v>
      </c>
      <c r="EF484" s="11">
        <v>45</v>
      </c>
      <c r="EG484" s="11" t="str">
        <f>+IF(A484=EF484,"CUMPLE")</f>
        <v>CUMPLE</v>
      </c>
      <c r="EH484" s="11">
        <v>1</v>
      </c>
      <c r="EI484" s="11" t="str">
        <f>+IF(C484=EH484,"CUMPLE")</f>
        <v>CUMPLE</v>
      </c>
      <c r="EL484" s="20" t="s">
        <v>317</v>
      </c>
      <c r="EM484" s="17" t="str">
        <f t="shared" si="19"/>
        <v>CUMPLE</v>
      </c>
    </row>
    <row r="485" spans="1:143" s="1" customFormat="1" ht="30" x14ac:dyDescent="0.25">
      <c r="A485" s="12"/>
      <c r="B485" s="109" t="s">
        <v>318</v>
      </c>
      <c r="C485" s="130"/>
      <c r="D485" s="131"/>
      <c r="E485" s="132"/>
      <c r="F485" s="132"/>
      <c r="G485" s="132"/>
      <c r="EB485" s="11"/>
      <c r="EC485" s="11"/>
      <c r="ED485" s="11"/>
      <c r="EE485" s="11"/>
      <c r="EF485" s="11"/>
      <c r="EG485" s="11"/>
      <c r="EH485" s="11"/>
      <c r="EI485" s="11"/>
      <c r="EL485" s="20" t="s">
        <v>318</v>
      </c>
      <c r="EM485" s="17" t="str">
        <f t="shared" si="19"/>
        <v>CUMPLE</v>
      </c>
    </row>
    <row r="486" spans="1:143" s="1" customFormat="1" x14ac:dyDescent="0.25">
      <c r="A486" s="12">
        <v>46</v>
      </c>
      <c r="B486" s="96" t="s">
        <v>319</v>
      </c>
      <c r="C486" s="12">
        <v>1</v>
      </c>
      <c r="D486" s="97"/>
      <c r="E486" s="98">
        <f>+D486*C486</f>
        <v>0</v>
      </c>
      <c r="F486" s="98">
        <f>+E486*0.16</f>
        <v>0</v>
      </c>
      <c r="G486" s="98">
        <f>+F486+E486</f>
        <v>0</v>
      </c>
      <c r="EB486" s="11" t="str">
        <f>IF(A486&gt;0.9,"CUMPLE","NO")</f>
        <v>CUMPLE</v>
      </c>
      <c r="EC486" s="11" t="str">
        <f>IF(C486&gt;0.9,"CUMPLE","NO")</f>
        <v>CUMPLE</v>
      </c>
      <c r="ED486" s="11" t="str">
        <f>+IF(EB486=EC486,"CUMPLE")</f>
        <v>CUMPLE</v>
      </c>
      <c r="EE486" s="11" t="b">
        <f>+IF(D486&gt;0.9,"CUMPLE")</f>
        <v>0</v>
      </c>
      <c r="EF486" s="11">
        <v>46</v>
      </c>
      <c r="EG486" s="11" t="str">
        <f>+IF(A486=EF486,"CUMPLE")</f>
        <v>CUMPLE</v>
      </c>
      <c r="EH486" s="11">
        <v>1</v>
      </c>
      <c r="EI486" s="11" t="str">
        <f>+IF(C486=EH486,"CUMPLE")</f>
        <v>CUMPLE</v>
      </c>
      <c r="EL486" s="20" t="s">
        <v>319</v>
      </c>
      <c r="EM486" s="17" t="str">
        <f t="shared" si="19"/>
        <v>CUMPLE</v>
      </c>
    </row>
    <row r="487" spans="1:143" s="1" customFormat="1" ht="30" x14ac:dyDescent="0.25">
      <c r="A487" s="12"/>
      <c r="B487" s="109" t="s">
        <v>320</v>
      </c>
      <c r="C487" s="130"/>
      <c r="D487" s="131"/>
      <c r="E487" s="132"/>
      <c r="F487" s="132"/>
      <c r="G487" s="132"/>
      <c r="EB487" s="11"/>
      <c r="EC487" s="11"/>
      <c r="ED487" s="11"/>
      <c r="EE487" s="11"/>
      <c r="EF487" s="11"/>
      <c r="EG487" s="11"/>
      <c r="EH487" s="11"/>
      <c r="EI487" s="11"/>
      <c r="EL487" s="20" t="s">
        <v>320</v>
      </c>
      <c r="EM487" s="17" t="str">
        <f t="shared" si="19"/>
        <v>CUMPLE</v>
      </c>
    </row>
    <row r="488" spans="1:143" s="1" customFormat="1" x14ac:dyDescent="0.25">
      <c r="A488" s="12">
        <v>47</v>
      </c>
      <c r="B488" s="96" t="s">
        <v>321</v>
      </c>
      <c r="C488" s="12">
        <v>1</v>
      </c>
      <c r="D488" s="97"/>
      <c r="E488" s="98">
        <f>+D488*C488</f>
        <v>0</v>
      </c>
      <c r="F488" s="98">
        <f>+E488*0.16</f>
        <v>0</v>
      </c>
      <c r="G488" s="98">
        <f>+F488+E488</f>
        <v>0</v>
      </c>
      <c r="EB488" s="11" t="str">
        <f>IF(A488&gt;0.9,"CUMPLE","NO")</f>
        <v>CUMPLE</v>
      </c>
      <c r="EC488" s="11" t="str">
        <f>IF(C488&gt;0.9,"CUMPLE","NO")</f>
        <v>CUMPLE</v>
      </c>
      <c r="ED488" s="11" t="str">
        <f>+IF(EB488=EC488,"CUMPLE")</f>
        <v>CUMPLE</v>
      </c>
      <c r="EE488" s="11" t="b">
        <f>+IF(D488&gt;0.9,"CUMPLE")</f>
        <v>0</v>
      </c>
      <c r="EF488" s="11">
        <v>47</v>
      </c>
      <c r="EG488" s="11" t="str">
        <f>+IF(A488=EF488,"CUMPLE")</f>
        <v>CUMPLE</v>
      </c>
      <c r="EH488" s="11">
        <v>1</v>
      </c>
      <c r="EI488" s="11" t="str">
        <f>+IF(C488=EH488,"CUMPLE")</f>
        <v>CUMPLE</v>
      </c>
      <c r="EL488" s="20" t="s">
        <v>321</v>
      </c>
      <c r="EM488" s="17" t="str">
        <f t="shared" si="19"/>
        <v>CUMPLE</v>
      </c>
    </row>
    <row r="489" spans="1:143" s="1" customFormat="1" ht="29.25" customHeight="1" x14ac:dyDescent="0.25">
      <c r="A489" s="12"/>
      <c r="B489" s="109" t="s">
        <v>322</v>
      </c>
      <c r="C489" s="130"/>
      <c r="D489" s="131"/>
      <c r="E489" s="132"/>
      <c r="F489" s="132"/>
      <c r="G489" s="132"/>
      <c r="EB489" s="11"/>
      <c r="EC489" s="11"/>
      <c r="ED489" s="11"/>
      <c r="EE489" s="11"/>
      <c r="EF489" s="11"/>
      <c r="EG489" s="11"/>
      <c r="EH489" s="11"/>
      <c r="EI489" s="11"/>
      <c r="EL489" s="20" t="s">
        <v>322</v>
      </c>
      <c r="EM489" s="17" t="str">
        <f t="shared" si="19"/>
        <v>CUMPLE</v>
      </c>
    </row>
    <row r="490" spans="1:143" s="1" customFormat="1" x14ac:dyDescent="0.25">
      <c r="A490" s="12">
        <f>+A488+1</f>
        <v>48</v>
      </c>
      <c r="B490" s="108" t="s">
        <v>323</v>
      </c>
      <c r="C490" s="12">
        <v>1</v>
      </c>
      <c r="D490" s="97"/>
      <c r="E490" s="98">
        <f>+D490*C490</f>
        <v>0</v>
      </c>
      <c r="F490" s="98">
        <f>+E490*0.16</f>
        <v>0</v>
      </c>
      <c r="G490" s="98">
        <f>+F490+E490</f>
        <v>0</v>
      </c>
      <c r="EB490" s="11" t="str">
        <f>IF(A490&gt;0.9,"CUMPLE","NO")</f>
        <v>CUMPLE</v>
      </c>
      <c r="EC490" s="11" t="str">
        <f>IF(C490&gt;0.9,"CUMPLE","NO")</f>
        <v>CUMPLE</v>
      </c>
      <c r="ED490" s="11" t="str">
        <f>+IF(EB490=EC490,"CUMPLE")</f>
        <v>CUMPLE</v>
      </c>
      <c r="EE490" s="11" t="b">
        <f>+IF(D490&gt;0.9,"CUMPLE")</f>
        <v>0</v>
      </c>
      <c r="EF490" s="11">
        <v>48</v>
      </c>
      <c r="EG490" s="11" t="str">
        <f>+IF(A490=EF490,"CUMPLE")</f>
        <v>CUMPLE</v>
      </c>
      <c r="EH490" s="11">
        <v>1</v>
      </c>
      <c r="EI490" s="11" t="str">
        <f>+IF(C490=EH490,"CUMPLE")</f>
        <v>CUMPLE</v>
      </c>
      <c r="EL490" s="20" t="s">
        <v>323</v>
      </c>
      <c r="EM490" s="17" t="str">
        <f t="shared" si="19"/>
        <v>CUMPLE</v>
      </c>
    </row>
    <row r="491" spans="1:143" s="1" customFormat="1" ht="30" x14ac:dyDescent="0.25">
      <c r="A491" s="12"/>
      <c r="B491" s="109" t="s">
        <v>324</v>
      </c>
      <c r="C491" s="130"/>
      <c r="D491" s="131"/>
      <c r="E491" s="132"/>
      <c r="F491" s="132"/>
      <c r="G491" s="132"/>
      <c r="EB491" s="11"/>
      <c r="EC491" s="11"/>
      <c r="ED491" s="11"/>
      <c r="EE491" s="11"/>
      <c r="EF491" s="11"/>
      <c r="EG491" s="11"/>
      <c r="EH491" s="11"/>
      <c r="EI491" s="11"/>
      <c r="EL491" s="20" t="s">
        <v>324</v>
      </c>
      <c r="EM491" s="17" t="str">
        <f t="shared" si="19"/>
        <v>CUMPLE</v>
      </c>
    </row>
    <row r="492" spans="1:143" s="1" customFormat="1" x14ac:dyDescent="0.25">
      <c r="A492" s="12">
        <f>+A490+1</f>
        <v>49</v>
      </c>
      <c r="B492" s="110" t="s">
        <v>325</v>
      </c>
      <c r="C492" s="12">
        <v>1</v>
      </c>
      <c r="D492" s="97"/>
      <c r="E492" s="98">
        <f>+D492*C492</f>
        <v>0</v>
      </c>
      <c r="F492" s="98">
        <f>+E492*0.16</f>
        <v>0</v>
      </c>
      <c r="G492" s="98">
        <f>+F492+E492</f>
        <v>0</v>
      </c>
      <c r="EB492" s="11" t="str">
        <f>IF(A492&gt;0.9,"CUMPLE","NO")</f>
        <v>CUMPLE</v>
      </c>
      <c r="EC492" s="11" t="str">
        <f>IF(C492&gt;0.9,"CUMPLE","NO")</f>
        <v>CUMPLE</v>
      </c>
      <c r="ED492" s="11" t="str">
        <f>+IF(EB492=EC492,"CUMPLE")</f>
        <v>CUMPLE</v>
      </c>
      <c r="EE492" s="11" t="b">
        <f>+IF(D492&gt;0.9,"CUMPLE")</f>
        <v>0</v>
      </c>
      <c r="EF492" s="11">
        <v>49</v>
      </c>
      <c r="EG492" s="11" t="str">
        <f>+IF(A492=EF492,"CUMPLE")</f>
        <v>CUMPLE</v>
      </c>
      <c r="EH492" s="11">
        <v>1</v>
      </c>
      <c r="EI492" s="11" t="str">
        <f>+IF(C492=EH492,"CUMPLE")</f>
        <v>CUMPLE</v>
      </c>
      <c r="EL492" s="20" t="s">
        <v>325</v>
      </c>
      <c r="EM492" s="17" t="str">
        <f t="shared" si="19"/>
        <v>CUMPLE</v>
      </c>
    </row>
    <row r="493" spans="1:143" s="1" customFormat="1" ht="30" x14ac:dyDescent="0.25">
      <c r="A493" s="12"/>
      <c r="B493" s="109" t="s">
        <v>326</v>
      </c>
      <c r="C493" s="130"/>
      <c r="D493" s="131"/>
      <c r="E493" s="132"/>
      <c r="F493" s="132"/>
      <c r="G493" s="132"/>
      <c r="EB493" s="11"/>
      <c r="EC493" s="11"/>
      <c r="ED493" s="11"/>
      <c r="EE493" s="11"/>
      <c r="EF493" s="11"/>
      <c r="EG493" s="11"/>
      <c r="EH493" s="11"/>
      <c r="EI493" s="11"/>
      <c r="EL493" s="20" t="s">
        <v>326</v>
      </c>
      <c r="EM493" s="17" t="str">
        <f t="shared" si="19"/>
        <v>CUMPLE</v>
      </c>
    </row>
    <row r="494" spans="1:143" s="1" customFormat="1" x14ac:dyDescent="0.25">
      <c r="A494" s="12">
        <f>+A492+1</f>
        <v>50</v>
      </c>
      <c r="B494" s="96" t="s">
        <v>327</v>
      </c>
      <c r="C494" s="12">
        <v>1</v>
      </c>
      <c r="D494" s="97"/>
      <c r="E494" s="98">
        <f>+D494*C494</f>
        <v>0</v>
      </c>
      <c r="F494" s="98">
        <f>+E494*0.16</f>
        <v>0</v>
      </c>
      <c r="G494" s="98">
        <f>+F494+E494</f>
        <v>0</v>
      </c>
      <c r="EB494" s="11" t="str">
        <f>IF(A494&gt;0.9,"CUMPLE","NO")</f>
        <v>CUMPLE</v>
      </c>
      <c r="EC494" s="11" t="str">
        <f>IF(C494&gt;0.9,"CUMPLE","NO")</f>
        <v>CUMPLE</v>
      </c>
      <c r="ED494" s="11" t="str">
        <f>+IF(EB494=EC494,"CUMPLE")</f>
        <v>CUMPLE</v>
      </c>
      <c r="EE494" s="11" t="b">
        <f>+IF(D494&gt;0.9,"CUMPLE")</f>
        <v>0</v>
      </c>
      <c r="EF494" s="11">
        <v>50</v>
      </c>
      <c r="EG494" s="11" t="str">
        <f>+IF(A494=EF494,"CUMPLE")</f>
        <v>CUMPLE</v>
      </c>
      <c r="EH494" s="11">
        <v>1</v>
      </c>
      <c r="EI494" s="11" t="str">
        <f>+IF(C494=EH494,"CUMPLE")</f>
        <v>CUMPLE</v>
      </c>
      <c r="EL494" s="20" t="s">
        <v>327</v>
      </c>
      <c r="EM494" s="17" t="str">
        <f t="shared" si="19"/>
        <v>CUMPLE</v>
      </c>
    </row>
    <row r="495" spans="1:143" s="1" customFormat="1" ht="30" x14ac:dyDescent="0.25">
      <c r="A495" s="12"/>
      <c r="B495" s="109" t="s">
        <v>328</v>
      </c>
      <c r="C495" s="130"/>
      <c r="D495" s="131"/>
      <c r="E495" s="132"/>
      <c r="F495" s="132"/>
      <c r="G495" s="132"/>
      <c r="EB495" s="11"/>
      <c r="EC495" s="11"/>
      <c r="ED495" s="11"/>
      <c r="EE495" s="11"/>
      <c r="EF495" s="11"/>
      <c r="EG495" s="11"/>
      <c r="EH495" s="11"/>
      <c r="EI495" s="11"/>
      <c r="EL495" s="20" t="s">
        <v>328</v>
      </c>
      <c r="EM495" s="17" t="str">
        <f t="shared" si="19"/>
        <v>CUMPLE</v>
      </c>
    </row>
    <row r="496" spans="1:143" s="1" customFormat="1" x14ac:dyDescent="0.25">
      <c r="A496" s="12">
        <f>+A494+1</f>
        <v>51</v>
      </c>
      <c r="B496" s="108" t="s">
        <v>329</v>
      </c>
      <c r="C496" s="12">
        <v>1</v>
      </c>
      <c r="D496" s="97"/>
      <c r="E496" s="98">
        <f>+D496*C496</f>
        <v>0</v>
      </c>
      <c r="F496" s="98">
        <f>+E496*0.16</f>
        <v>0</v>
      </c>
      <c r="G496" s="98">
        <f>+F496+E496</f>
        <v>0</v>
      </c>
      <c r="EB496" s="11" t="str">
        <f>IF(A496&gt;0.9,"CUMPLE","NO")</f>
        <v>CUMPLE</v>
      </c>
      <c r="EC496" s="11" t="str">
        <f>IF(C496&gt;0.9,"CUMPLE","NO")</f>
        <v>CUMPLE</v>
      </c>
      <c r="ED496" s="11" t="str">
        <f>+IF(EB496=EC496,"CUMPLE")</f>
        <v>CUMPLE</v>
      </c>
      <c r="EE496" s="11" t="b">
        <f>+IF(D496&gt;0.9,"CUMPLE")</f>
        <v>0</v>
      </c>
      <c r="EF496" s="11">
        <v>51</v>
      </c>
      <c r="EG496" s="11" t="str">
        <f>+IF(A496=EF496,"CUMPLE")</f>
        <v>CUMPLE</v>
      </c>
      <c r="EH496" s="11">
        <v>1</v>
      </c>
      <c r="EI496" s="11" t="str">
        <f>+IF(C496=EH496,"CUMPLE")</f>
        <v>CUMPLE</v>
      </c>
      <c r="EL496" s="20" t="s">
        <v>329</v>
      </c>
      <c r="EM496" s="17" t="str">
        <f t="shared" si="19"/>
        <v>CUMPLE</v>
      </c>
    </row>
    <row r="497" spans="1:143" s="1" customFormat="1" ht="30" x14ac:dyDescent="0.25">
      <c r="A497" s="12"/>
      <c r="B497" s="109" t="s">
        <v>330</v>
      </c>
      <c r="C497" s="130"/>
      <c r="D497" s="131"/>
      <c r="E497" s="132"/>
      <c r="F497" s="132"/>
      <c r="G497" s="132"/>
      <c r="EB497" s="11"/>
      <c r="EC497" s="11"/>
      <c r="ED497" s="11"/>
      <c r="EE497" s="11"/>
      <c r="EF497" s="11"/>
      <c r="EG497" s="11"/>
      <c r="EH497" s="11"/>
      <c r="EI497" s="11"/>
      <c r="EL497" s="20" t="s">
        <v>330</v>
      </c>
      <c r="EM497" s="17" t="str">
        <f t="shared" si="19"/>
        <v>CUMPLE</v>
      </c>
    </row>
    <row r="498" spans="1:143" s="1" customFormat="1" x14ac:dyDescent="0.25">
      <c r="A498" s="12">
        <f>+A496+1</f>
        <v>52</v>
      </c>
      <c r="B498" s="96" t="s">
        <v>331</v>
      </c>
      <c r="C498" s="12">
        <v>1</v>
      </c>
      <c r="D498" s="97"/>
      <c r="E498" s="98">
        <f>+D498*C498</f>
        <v>0</v>
      </c>
      <c r="F498" s="98">
        <f>+E498*0.16</f>
        <v>0</v>
      </c>
      <c r="G498" s="98">
        <f>+F498+E498</f>
        <v>0</v>
      </c>
      <c r="EB498" s="11" t="str">
        <f>IF(A498&gt;0.9,"CUMPLE","NO")</f>
        <v>CUMPLE</v>
      </c>
      <c r="EC498" s="11" t="str">
        <f>IF(C498&gt;0.9,"CUMPLE","NO")</f>
        <v>CUMPLE</v>
      </c>
      <c r="ED498" s="11" t="str">
        <f>+IF(EB498=EC498,"CUMPLE")</f>
        <v>CUMPLE</v>
      </c>
      <c r="EE498" s="11" t="b">
        <f>+IF(D498&gt;0.9,"CUMPLE")</f>
        <v>0</v>
      </c>
      <c r="EF498" s="11">
        <v>52</v>
      </c>
      <c r="EG498" s="11" t="str">
        <f>+IF(A498=EF498,"CUMPLE")</f>
        <v>CUMPLE</v>
      </c>
      <c r="EH498" s="11">
        <v>1</v>
      </c>
      <c r="EI498" s="11" t="str">
        <f>+IF(C498=EH498,"CUMPLE")</f>
        <v>CUMPLE</v>
      </c>
      <c r="EL498" s="20" t="s">
        <v>331</v>
      </c>
      <c r="EM498" s="17" t="str">
        <f t="shared" si="19"/>
        <v>CUMPLE</v>
      </c>
    </row>
    <row r="499" spans="1:143" s="1" customFormat="1" ht="30" x14ac:dyDescent="0.25">
      <c r="A499" s="12"/>
      <c r="B499" s="109" t="s">
        <v>332</v>
      </c>
      <c r="C499" s="130"/>
      <c r="D499" s="131"/>
      <c r="E499" s="132"/>
      <c r="F499" s="132"/>
      <c r="G499" s="132"/>
      <c r="EB499" s="11"/>
      <c r="EC499" s="11"/>
      <c r="ED499" s="11"/>
      <c r="EE499" s="11"/>
      <c r="EF499" s="11"/>
      <c r="EG499" s="11"/>
      <c r="EH499" s="11"/>
      <c r="EI499" s="11"/>
      <c r="EL499" s="20" t="s">
        <v>332</v>
      </c>
      <c r="EM499" s="17" t="str">
        <f t="shared" si="19"/>
        <v>CUMPLE</v>
      </c>
    </row>
    <row r="500" spans="1:143" s="1" customFormat="1" x14ac:dyDescent="0.25">
      <c r="A500" s="12">
        <f>+A498+1</f>
        <v>53</v>
      </c>
      <c r="B500" s="108" t="s">
        <v>447</v>
      </c>
      <c r="C500" s="12">
        <v>1</v>
      </c>
      <c r="D500" s="97"/>
      <c r="E500" s="98">
        <f>+D500*C500</f>
        <v>0</v>
      </c>
      <c r="F500" s="98">
        <f>+E500*0.16</f>
        <v>0</v>
      </c>
      <c r="G500" s="98">
        <f>+F500+E500</f>
        <v>0</v>
      </c>
      <c r="EB500" s="11" t="str">
        <f>IF(A500&gt;0.9,"CUMPLE","NO")</f>
        <v>CUMPLE</v>
      </c>
      <c r="EC500" s="11" t="str">
        <f>IF(C500&gt;0.9,"CUMPLE","NO")</f>
        <v>CUMPLE</v>
      </c>
      <c r="ED500" s="11" t="str">
        <f>+IF(EB500=EC500,"CUMPLE")</f>
        <v>CUMPLE</v>
      </c>
      <c r="EE500" s="11" t="b">
        <f>+IF(D500&gt;0.9,"CUMPLE")</f>
        <v>0</v>
      </c>
      <c r="EF500" s="11">
        <v>53</v>
      </c>
      <c r="EG500" s="11" t="str">
        <f>+IF(A500=EF500,"CUMPLE")</f>
        <v>CUMPLE</v>
      </c>
      <c r="EH500" s="11">
        <v>1</v>
      </c>
      <c r="EI500" s="11" t="str">
        <f>+IF(C500=EH500,"CUMPLE")</f>
        <v>CUMPLE</v>
      </c>
      <c r="EL500" s="20" t="s">
        <v>447</v>
      </c>
      <c r="EM500" s="17" t="str">
        <f t="shared" si="19"/>
        <v>CUMPLE</v>
      </c>
    </row>
    <row r="501" spans="1:143" s="1" customFormat="1" ht="90" customHeight="1" x14ac:dyDescent="0.25">
      <c r="A501" s="22"/>
      <c r="B501" s="99" t="s">
        <v>448</v>
      </c>
      <c r="C501" s="150"/>
      <c r="D501" s="151"/>
      <c r="E501" s="152"/>
      <c r="F501" s="152"/>
      <c r="G501" s="152"/>
      <c r="EB501" s="11"/>
      <c r="EC501" s="11"/>
      <c r="ED501" s="11"/>
      <c r="EE501" s="11"/>
      <c r="EF501" s="11"/>
      <c r="EG501" s="11"/>
      <c r="EH501" s="11"/>
      <c r="EI501" s="11"/>
      <c r="EL501" s="20" t="s">
        <v>448</v>
      </c>
      <c r="EM501" s="17" t="str">
        <f t="shared" si="19"/>
        <v>CUMPLE</v>
      </c>
    </row>
    <row r="502" spans="1:143" s="1" customFormat="1" x14ac:dyDescent="0.25">
      <c r="A502" s="32"/>
      <c r="B502" s="102" t="s">
        <v>449</v>
      </c>
      <c r="C502" s="153"/>
      <c r="D502" s="154"/>
      <c r="E502" s="155"/>
      <c r="F502" s="155"/>
      <c r="G502" s="155"/>
      <c r="EB502" s="11"/>
      <c r="EC502" s="11"/>
      <c r="ED502" s="11"/>
      <c r="EE502" s="11"/>
      <c r="EF502" s="11"/>
      <c r="EG502" s="11"/>
      <c r="EH502" s="11"/>
      <c r="EI502" s="11"/>
      <c r="EL502" s="20" t="s">
        <v>449</v>
      </c>
      <c r="EM502" s="17" t="str">
        <f t="shared" si="19"/>
        <v>CUMPLE</v>
      </c>
    </row>
    <row r="503" spans="1:143" s="1" customFormat="1" ht="30" x14ac:dyDescent="0.25">
      <c r="A503" s="32"/>
      <c r="B503" s="102" t="s">
        <v>450</v>
      </c>
      <c r="C503" s="153"/>
      <c r="D503" s="154"/>
      <c r="E503" s="155"/>
      <c r="F503" s="155"/>
      <c r="G503" s="155"/>
      <c r="EB503" s="11"/>
      <c r="EC503" s="11"/>
      <c r="ED503" s="11"/>
      <c r="EE503" s="11"/>
      <c r="EF503" s="11"/>
      <c r="EG503" s="11"/>
      <c r="EH503" s="11"/>
      <c r="EI503" s="11"/>
      <c r="EL503" s="20" t="s">
        <v>450</v>
      </c>
      <c r="EM503" s="17" t="str">
        <f t="shared" si="19"/>
        <v>CUMPLE</v>
      </c>
    </row>
    <row r="504" spans="1:143" s="1" customFormat="1" x14ac:dyDescent="0.25">
      <c r="A504" s="32"/>
      <c r="B504" s="102" t="s">
        <v>451</v>
      </c>
      <c r="C504" s="153"/>
      <c r="D504" s="154"/>
      <c r="E504" s="155"/>
      <c r="F504" s="155"/>
      <c r="G504" s="155"/>
      <c r="EB504" s="11"/>
      <c r="EC504" s="11"/>
      <c r="ED504" s="11"/>
      <c r="EE504" s="11"/>
      <c r="EF504" s="11"/>
      <c r="EG504" s="11"/>
      <c r="EH504" s="11"/>
      <c r="EI504" s="11"/>
      <c r="EL504" s="20" t="s">
        <v>451</v>
      </c>
      <c r="EM504" s="17" t="str">
        <f t="shared" si="19"/>
        <v>CUMPLE</v>
      </c>
    </row>
    <row r="505" spans="1:143" s="1" customFormat="1" x14ac:dyDescent="0.25">
      <c r="A505" s="27"/>
      <c r="B505" s="105" t="s">
        <v>452</v>
      </c>
      <c r="C505" s="156"/>
      <c r="D505" s="157"/>
      <c r="E505" s="158"/>
      <c r="F505" s="158"/>
      <c r="G505" s="158"/>
      <c r="EB505" s="11"/>
      <c r="EC505" s="11"/>
      <c r="ED505" s="11"/>
      <c r="EE505" s="11"/>
      <c r="EF505" s="11"/>
      <c r="EG505" s="11"/>
      <c r="EH505" s="11"/>
      <c r="EI505" s="11"/>
      <c r="EL505" s="20" t="s">
        <v>452</v>
      </c>
      <c r="EM505" s="17" t="str">
        <f t="shared" si="19"/>
        <v>CUMPLE</v>
      </c>
    </row>
    <row r="506" spans="1:143" s="1" customFormat="1" x14ac:dyDescent="0.25">
      <c r="A506" s="12">
        <f>+A500+1</f>
        <v>54</v>
      </c>
      <c r="B506" s="108" t="s">
        <v>453</v>
      </c>
      <c r="C506" s="12">
        <v>1</v>
      </c>
      <c r="D506" s="97"/>
      <c r="E506" s="98">
        <f>+D506*C506</f>
        <v>0</v>
      </c>
      <c r="F506" s="98">
        <f>+E506*0.16</f>
        <v>0</v>
      </c>
      <c r="G506" s="98">
        <f>+F506+E506</f>
        <v>0</v>
      </c>
      <c r="EB506" s="11" t="str">
        <f>IF(A506&gt;0.9,"CUMPLE","NO")</f>
        <v>CUMPLE</v>
      </c>
      <c r="EC506" s="11" t="str">
        <f>IF(C506&gt;0.9,"CUMPLE","NO")</f>
        <v>CUMPLE</v>
      </c>
      <c r="ED506" s="11" t="str">
        <f>+IF(EB506=EC506,"CUMPLE")</f>
        <v>CUMPLE</v>
      </c>
      <c r="EE506" s="11" t="b">
        <f>+IF(D506&gt;0.9,"CUMPLE")</f>
        <v>0</v>
      </c>
      <c r="EF506" s="11">
        <v>54</v>
      </c>
      <c r="EG506" s="11" t="str">
        <f>+IF(A506=EF506,"CUMPLE")</f>
        <v>CUMPLE</v>
      </c>
      <c r="EH506" s="11">
        <v>1</v>
      </c>
      <c r="EI506" s="11" t="str">
        <f>+IF(C506=EH506,"CUMPLE")</f>
        <v>CUMPLE</v>
      </c>
      <c r="EL506" s="20" t="s">
        <v>453</v>
      </c>
      <c r="EM506" s="17" t="str">
        <f t="shared" si="19"/>
        <v>CUMPLE</v>
      </c>
    </row>
    <row r="507" spans="1:143" s="1" customFormat="1" ht="42.75" customHeight="1" x14ac:dyDescent="0.25">
      <c r="A507" s="22"/>
      <c r="B507" s="99" t="s">
        <v>454</v>
      </c>
      <c r="C507" s="150"/>
      <c r="D507" s="151"/>
      <c r="E507" s="152"/>
      <c r="F507" s="152"/>
      <c r="G507" s="152"/>
      <c r="EB507" s="11"/>
      <c r="EC507" s="11"/>
      <c r="ED507" s="11"/>
      <c r="EE507" s="11"/>
      <c r="EF507" s="11"/>
      <c r="EG507" s="11"/>
      <c r="EH507" s="11"/>
      <c r="EI507" s="11"/>
      <c r="EL507" s="20" t="s">
        <v>454</v>
      </c>
      <c r="EM507" s="17" t="str">
        <f t="shared" si="19"/>
        <v>CUMPLE</v>
      </c>
    </row>
    <row r="508" spans="1:143" s="1" customFormat="1" ht="21" customHeight="1" x14ac:dyDescent="0.25">
      <c r="A508" s="32"/>
      <c r="B508" s="102" t="s">
        <v>455</v>
      </c>
      <c r="C508" s="153"/>
      <c r="D508" s="154"/>
      <c r="E508" s="155"/>
      <c r="F508" s="155"/>
      <c r="G508" s="155"/>
      <c r="EB508" s="11"/>
      <c r="EC508" s="11"/>
      <c r="ED508" s="11"/>
      <c r="EE508" s="11"/>
      <c r="EF508" s="11"/>
      <c r="EG508" s="11"/>
      <c r="EH508" s="11"/>
      <c r="EI508" s="11"/>
      <c r="EL508" s="20" t="s">
        <v>455</v>
      </c>
      <c r="EM508" s="17" t="str">
        <f t="shared" si="19"/>
        <v>CUMPLE</v>
      </c>
    </row>
    <row r="509" spans="1:143" s="1" customFormat="1" x14ac:dyDescent="0.25">
      <c r="A509" s="32"/>
      <c r="B509" s="102" t="s">
        <v>456</v>
      </c>
      <c r="C509" s="153"/>
      <c r="D509" s="154"/>
      <c r="E509" s="155"/>
      <c r="F509" s="155"/>
      <c r="G509" s="155"/>
      <c r="EB509" s="11"/>
      <c r="EC509" s="11"/>
      <c r="ED509" s="11"/>
      <c r="EE509" s="11"/>
      <c r="EF509" s="11"/>
      <c r="EG509" s="11"/>
      <c r="EH509" s="11"/>
      <c r="EI509" s="11"/>
      <c r="EL509" s="20" t="s">
        <v>456</v>
      </c>
      <c r="EM509" s="17" t="str">
        <f t="shared" si="19"/>
        <v>CUMPLE</v>
      </c>
    </row>
    <row r="510" spans="1:143" s="1" customFormat="1" x14ac:dyDescent="0.25">
      <c r="A510" s="27"/>
      <c r="B510" s="105" t="s">
        <v>457</v>
      </c>
      <c r="C510" s="156"/>
      <c r="D510" s="157"/>
      <c r="E510" s="158"/>
      <c r="F510" s="158"/>
      <c r="G510" s="158"/>
      <c r="EB510" s="11"/>
      <c r="EC510" s="11"/>
      <c r="ED510" s="11"/>
      <c r="EE510" s="11"/>
      <c r="EF510" s="11"/>
      <c r="EG510" s="11"/>
      <c r="EH510" s="11"/>
      <c r="EI510" s="11"/>
      <c r="EL510" s="20" t="s">
        <v>457</v>
      </c>
      <c r="EM510" s="17" t="str">
        <f t="shared" si="19"/>
        <v>CUMPLE</v>
      </c>
    </row>
    <row r="511" spans="1:143" s="1" customFormat="1" x14ac:dyDescent="0.25">
      <c r="A511" s="291" t="s">
        <v>20</v>
      </c>
      <c r="B511" s="292"/>
      <c r="C511" s="292"/>
      <c r="D511" s="292"/>
      <c r="E511" s="292"/>
      <c r="F511" s="292"/>
      <c r="G511" s="293"/>
      <c r="EB511" s="11"/>
      <c r="EC511" s="11"/>
      <c r="ED511" s="11"/>
      <c r="EE511" s="11"/>
      <c r="EF511" s="11"/>
      <c r="EG511" s="11"/>
      <c r="EH511" s="11"/>
      <c r="EI511" s="11"/>
      <c r="EL511" s="20"/>
      <c r="EM511" s="17" t="str">
        <f t="shared" si="19"/>
        <v>CUMPLE</v>
      </c>
    </row>
    <row r="512" spans="1:143" s="1" customFormat="1" x14ac:dyDescent="0.25">
      <c r="A512" s="12">
        <f>+A506+1</f>
        <v>55</v>
      </c>
      <c r="B512" s="108" t="s">
        <v>269</v>
      </c>
      <c r="C512" s="12">
        <v>1</v>
      </c>
      <c r="D512" s="97"/>
      <c r="E512" s="98">
        <f>+D512*C512</f>
        <v>0</v>
      </c>
      <c r="F512" s="98">
        <f>+E512*0.16</f>
        <v>0</v>
      </c>
      <c r="G512" s="98">
        <f>+F512+E512</f>
        <v>0</v>
      </c>
      <c r="EB512" s="11" t="str">
        <f>IF(A512&gt;0.9,"CUMPLE","NO")</f>
        <v>CUMPLE</v>
      </c>
      <c r="EC512" s="11" t="str">
        <f>IF(C512&gt;0.9,"CUMPLE","NO")</f>
        <v>CUMPLE</v>
      </c>
      <c r="ED512" s="11" t="str">
        <f>+IF(EB512=EC512,"CUMPLE")</f>
        <v>CUMPLE</v>
      </c>
      <c r="EE512" s="11" t="b">
        <f>+IF(D512&gt;0.9,"CUMPLE")</f>
        <v>0</v>
      </c>
      <c r="EF512" s="11">
        <v>55</v>
      </c>
      <c r="EG512" s="11" t="str">
        <f>+IF(A512=EF512,"CUMPLE")</f>
        <v>CUMPLE</v>
      </c>
      <c r="EH512" s="11">
        <v>1</v>
      </c>
      <c r="EI512" s="11" t="str">
        <f>+IF(C512=EH512,"CUMPLE")</f>
        <v>CUMPLE</v>
      </c>
      <c r="EL512" s="20" t="s">
        <v>269</v>
      </c>
      <c r="EM512" s="17" t="str">
        <f t="shared" si="19"/>
        <v>CUMPLE</v>
      </c>
    </row>
    <row r="513" spans="1:143" s="1" customFormat="1" ht="45.75" customHeight="1" x14ac:dyDescent="0.25">
      <c r="A513" s="12"/>
      <c r="B513" s="109" t="s">
        <v>270</v>
      </c>
      <c r="C513" s="12"/>
      <c r="D513" s="97"/>
      <c r="E513" s="98"/>
      <c r="F513" s="98"/>
      <c r="G513" s="98"/>
      <c r="EB513" s="11"/>
      <c r="EC513" s="11"/>
      <c r="ED513" s="11"/>
      <c r="EE513" s="11"/>
      <c r="EF513" s="11"/>
      <c r="EG513" s="11"/>
      <c r="EH513" s="11"/>
      <c r="EI513" s="11"/>
      <c r="EL513" s="20" t="s">
        <v>270</v>
      </c>
      <c r="EM513" s="17" t="str">
        <f t="shared" si="19"/>
        <v>CUMPLE</v>
      </c>
    </row>
    <row r="514" spans="1:143" s="1" customFormat="1" x14ac:dyDescent="0.25">
      <c r="A514" s="12">
        <f>+A512+1</f>
        <v>56</v>
      </c>
      <c r="B514" s="13" t="s">
        <v>271</v>
      </c>
      <c r="C514" s="12">
        <v>2</v>
      </c>
      <c r="D514" s="97"/>
      <c r="E514" s="98">
        <f>+D514*C514</f>
        <v>0</v>
      </c>
      <c r="F514" s="98">
        <f>+E514*0.16</f>
        <v>0</v>
      </c>
      <c r="G514" s="98">
        <f>+F514+E514</f>
        <v>0</v>
      </c>
      <c r="EB514" s="11" t="str">
        <f>IF(A514&gt;0.9,"CUMPLE","NO")</f>
        <v>CUMPLE</v>
      </c>
      <c r="EC514" s="11" t="str">
        <f>IF(C514&gt;0.9,"CUMPLE","NO")</f>
        <v>CUMPLE</v>
      </c>
      <c r="ED514" s="11" t="str">
        <f>+IF(EB514=EC514,"CUMPLE")</f>
        <v>CUMPLE</v>
      </c>
      <c r="EE514" s="11" t="b">
        <f>+IF(D514&gt;0.9,"CUMPLE")</f>
        <v>0</v>
      </c>
      <c r="EF514" s="11">
        <v>56</v>
      </c>
      <c r="EG514" s="11" t="str">
        <f>+IF(A514=EF514,"CUMPLE")</f>
        <v>CUMPLE</v>
      </c>
      <c r="EH514" s="11">
        <v>2</v>
      </c>
      <c r="EI514" s="11" t="str">
        <f>+IF(C514=EH514,"CUMPLE")</f>
        <v>CUMPLE</v>
      </c>
      <c r="EL514" s="20" t="s">
        <v>271</v>
      </c>
      <c r="EM514" s="17" t="str">
        <f t="shared" si="19"/>
        <v>CUMPLE</v>
      </c>
    </row>
    <row r="515" spans="1:143" s="1" customFormat="1" ht="60" x14ac:dyDescent="0.25">
      <c r="A515" s="12"/>
      <c r="B515" s="18" t="s">
        <v>272</v>
      </c>
      <c r="C515" s="12"/>
      <c r="D515" s="97"/>
      <c r="E515" s="98"/>
      <c r="F515" s="98"/>
      <c r="G515" s="98"/>
      <c r="EB515" s="11"/>
      <c r="EC515" s="11"/>
      <c r="ED515" s="11"/>
      <c r="EE515" s="11"/>
      <c r="EF515" s="11"/>
      <c r="EG515" s="11"/>
      <c r="EH515" s="11"/>
      <c r="EI515" s="11"/>
      <c r="EL515" s="20" t="s">
        <v>272</v>
      </c>
      <c r="EM515" s="17" t="str">
        <f t="shared" si="19"/>
        <v>CUMPLE</v>
      </c>
    </row>
    <row r="516" spans="1:143" s="1" customFormat="1" x14ac:dyDescent="0.25">
      <c r="A516" s="12">
        <f>+A514+1</f>
        <v>57</v>
      </c>
      <c r="B516" s="108" t="s">
        <v>458</v>
      </c>
      <c r="C516" s="123">
        <v>1</v>
      </c>
      <c r="D516" s="124"/>
      <c r="E516" s="125">
        <f>+D516*C516</f>
        <v>0</v>
      </c>
      <c r="F516" s="125">
        <f>+E516*0.16</f>
        <v>0</v>
      </c>
      <c r="G516" s="125">
        <f>+F516+E516</f>
        <v>0</v>
      </c>
      <c r="EB516" s="11" t="str">
        <f>IF(A516&gt;0.9,"CUMPLE","NO")</f>
        <v>CUMPLE</v>
      </c>
      <c r="EC516" s="11" t="str">
        <f>IF(C516&gt;0.9,"CUMPLE","NO")</f>
        <v>CUMPLE</v>
      </c>
      <c r="ED516" s="11" t="str">
        <f>+IF(EB516=EC516,"CUMPLE")</f>
        <v>CUMPLE</v>
      </c>
      <c r="EE516" s="11" t="b">
        <f>+IF(D516&gt;0.9,"CUMPLE")</f>
        <v>0</v>
      </c>
      <c r="EF516" s="11">
        <v>57</v>
      </c>
      <c r="EG516" s="11" t="str">
        <f>+IF(A516=EF516,"CUMPLE")</f>
        <v>CUMPLE</v>
      </c>
      <c r="EH516" s="11">
        <v>1</v>
      </c>
      <c r="EI516" s="11" t="str">
        <f>+IF(C516=EH516,"CUMPLE")</f>
        <v>CUMPLE</v>
      </c>
      <c r="EL516" s="20" t="s">
        <v>458</v>
      </c>
      <c r="EM516" s="17" t="str">
        <f t="shared" si="19"/>
        <v>CUMPLE</v>
      </c>
    </row>
    <row r="517" spans="1:143" s="1" customFormat="1" ht="30" x14ac:dyDescent="0.25">
      <c r="A517" s="12"/>
      <c r="B517" s="109" t="s">
        <v>459</v>
      </c>
      <c r="C517" s="12"/>
      <c r="D517" s="97"/>
      <c r="E517" s="98"/>
      <c r="F517" s="98"/>
      <c r="G517" s="98"/>
      <c r="EB517" s="11"/>
      <c r="EC517" s="11"/>
      <c r="ED517" s="11"/>
      <c r="EE517" s="11"/>
      <c r="EF517" s="11"/>
      <c r="EG517" s="11"/>
      <c r="EH517" s="11"/>
      <c r="EI517" s="11"/>
      <c r="EL517" s="20" t="s">
        <v>459</v>
      </c>
      <c r="EM517" s="17" t="str">
        <f t="shared" si="19"/>
        <v>CUMPLE</v>
      </c>
    </row>
    <row r="518" spans="1:143" s="1" customFormat="1" x14ac:dyDescent="0.25">
      <c r="A518" s="291" t="s">
        <v>460</v>
      </c>
      <c r="B518" s="292"/>
      <c r="C518" s="292"/>
      <c r="D518" s="292"/>
      <c r="E518" s="292"/>
      <c r="F518" s="292"/>
      <c r="G518" s="293"/>
      <c r="EB518" s="11"/>
      <c r="EC518" s="11"/>
      <c r="ED518" s="11"/>
      <c r="EE518" s="11"/>
      <c r="EF518" s="11"/>
      <c r="EG518" s="11"/>
      <c r="EH518" s="11"/>
      <c r="EI518" s="11"/>
      <c r="EL518" s="20"/>
      <c r="EM518" s="17" t="str">
        <f t="shared" si="19"/>
        <v>CUMPLE</v>
      </c>
    </row>
    <row r="519" spans="1:143" s="1" customFormat="1" x14ac:dyDescent="0.25">
      <c r="A519" s="12">
        <f>+A516+1</f>
        <v>58</v>
      </c>
      <c r="B519" s="108" t="s">
        <v>298</v>
      </c>
      <c r="C519" s="12">
        <v>2</v>
      </c>
      <c r="D519" s="97"/>
      <c r="E519" s="98">
        <f>+D519*C519</f>
        <v>0</v>
      </c>
      <c r="F519" s="98">
        <f>+E519*0.16</f>
        <v>0</v>
      </c>
      <c r="G519" s="98">
        <f>+F519+E519</f>
        <v>0</v>
      </c>
      <c r="EB519" s="11" t="str">
        <f>IF(A519&gt;0.9,"CUMPLE","NO")</f>
        <v>CUMPLE</v>
      </c>
      <c r="EC519" s="11" t="str">
        <f>IF(C519&gt;0.9,"CUMPLE","NO")</f>
        <v>CUMPLE</v>
      </c>
      <c r="ED519" s="11" t="str">
        <f>+IF(EB519=EC519,"CUMPLE")</f>
        <v>CUMPLE</v>
      </c>
      <c r="EE519" s="11" t="b">
        <f>+IF(D519&gt;0.9,"CUMPLE")</f>
        <v>0</v>
      </c>
      <c r="EF519" s="11">
        <v>58</v>
      </c>
      <c r="EG519" s="11" t="str">
        <f>+IF(A519=EF519,"CUMPLE")</f>
        <v>CUMPLE</v>
      </c>
      <c r="EH519" s="11">
        <v>2</v>
      </c>
      <c r="EI519" s="11" t="str">
        <f>+IF(C519=EH519,"CUMPLE")</f>
        <v>CUMPLE</v>
      </c>
      <c r="EL519" s="20" t="s">
        <v>298</v>
      </c>
      <c r="EM519" s="17" t="str">
        <f t="shared" si="19"/>
        <v>CUMPLE</v>
      </c>
    </row>
    <row r="520" spans="1:143" s="1" customFormat="1" x14ac:dyDescent="0.25">
      <c r="A520" s="22"/>
      <c r="B520" s="99" t="s">
        <v>299</v>
      </c>
      <c r="C520" s="114"/>
      <c r="D520" s="115"/>
      <c r="E520" s="116"/>
      <c r="F520" s="116"/>
      <c r="G520" s="116"/>
      <c r="EB520" s="11"/>
      <c r="EC520" s="11"/>
      <c r="ED520" s="11"/>
      <c r="EE520" s="11"/>
      <c r="EF520" s="11"/>
      <c r="EG520" s="11"/>
      <c r="EH520" s="11"/>
      <c r="EI520" s="11"/>
      <c r="EL520" s="20" t="s">
        <v>299</v>
      </c>
      <c r="EM520" s="17" t="str">
        <f t="shared" si="19"/>
        <v>CUMPLE</v>
      </c>
    </row>
    <row r="521" spans="1:143" s="1" customFormat="1" x14ac:dyDescent="0.25">
      <c r="A521" s="27"/>
      <c r="B521" s="105" t="s">
        <v>300</v>
      </c>
      <c r="C521" s="117"/>
      <c r="D521" s="118"/>
      <c r="E521" s="119"/>
      <c r="F521" s="119"/>
      <c r="G521" s="119"/>
      <c r="EB521" s="11"/>
      <c r="EC521" s="11"/>
      <c r="ED521" s="11"/>
      <c r="EE521" s="11"/>
      <c r="EF521" s="11"/>
      <c r="EG521" s="11"/>
      <c r="EH521" s="11"/>
      <c r="EI521" s="11"/>
      <c r="EL521" s="20" t="s">
        <v>300</v>
      </c>
      <c r="EM521" s="17" t="str">
        <f t="shared" ref="EM521:EM584" si="20">+IF(EL521=B521,"CUMPLE")</f>
        <v>CUMPLE</v>
      </c>
    </row>
    <row r="522" spans="1:143" s="1" customFormat="1" x14ac:dyDescent="0.25">
      <c r="A522" s="12">
        <f>+A519+1</f>
        <v>59</v>
      </c>
      <c r="B522" s="96" t="s">
        <v>312</v>
      </c>
      <c r="C522" s="12">
        <v>1</v>
      </c>
      <c r="D522" s="97"/>
      <c r="E522" s="98">
        <f>+D522*C522</f>
        <v>0</v>
      </c>
      <c r="F522" s="98">
        <f>+E522*0.16</f>
        <v>0</v>
      </c>
      <c r="G522" s="98">
        <f>+F522+E522</f>
        <v>0</v>
      </c>
      <c r="EB522" s="11" t="str">
        <f>IF(A522&gt;0.9,"CUMPLE","NO")</f>
        <v>CUMPLE</v>
      </c>
      <c r="EC522" s="11" t="str">
        <f>IF(C522&gt;0.9,"CUMPLE","NO")</f>
        <v>CUMPLE</v>
      </c>
      <c r="ED522" s="11" t="str">
        <f>+IF(EB522=EC522,"CUMPLE")</f>
        <v>CUMPLE</v>
      </c>
      <c r="EE522" s="11" t="b">
        <f>+IF(D522&gt;0.9,"CUMPLE")</f>
        <v>0</v>
      </c>
      <c r="EF522" s="11">
        <v>59</v>
      </c>
      <c r="EG522" s="11" t="str">
        <f>+IF(A522=EF522,"CUMPLE")</f>
        <v>CUMPLE</v>
      </c>
      <c r="EH522" s="11">
        <v>1</v>
      </c>
      <c r="EI522" s="11" t="str">
        <f>+IF(C522=EH522,"CUMPLE")</f>
        <v>CUMPLE</v>
      </c>
      <c r="EL522" s="20" t="s">
        <v>312</v>
      </c>
      <c r="EM522" s="17" t="str">
        <f t="shared" si="20"/>
        <v>CUMPLE</v>
      </c>
    </row>
    <row r="523" spans="1:143" s="1" customFormat="1" x14ac:dyDescent="0.25">
      <c r="A523" s="12">
        <f>+A522+1</f>
        <v>60</v>
      </c>
      <c r="B523" s="96" t="s">
        <v>315</v>
      </c>
      <c r="C523" s="12">
        <v>1</v>
      </c>
      <c r="D523" s="97"/>
      <c r="E523" s="98">
        <f>+D523*C523</f>
        <v>0</v>
      </c>
      <c r="F523" s="98">
        <f>+E523*0.16</f>
        <v>0</v>
      </c>
      <c r="G523" s="98">
        <f>+F523+E523</f>
        <v>0</v>
      </c>
      <c r="EB523" s="11" t="str">
        <f>IF(A523&gt;0.9,"CUMPLE","NO")</f>
        <v>CUMPLE</v>
      </c>
      <c r="EC523" s="11" t="str">
        <f>IF(C523&gt;0.9,"CUMPLE","NO")</f>
        <v>CUMPLE</v>
      </c>
      <c r="ED523" s="11" t="str">
        <f>+IF(EB523=EC523,"CUMPLE")</f>
        <v>CUMPLE</v>
      </c>
      <c r="EE523" s="11" t="b">
        <f>+IF(D523&gt;0.9,"CUMPLE")</f>
        <v>0</v>
      </c>
      <c r="EF523" s="11">
        <v>60</v>
      </c>
      <c r="EG523" s="11" t="str">
        <f>+IF(A523=EF523,"CUMPLE")</f>
        <v>CUMPLE</v>
      </c>
      <c r="EH523" s="11">
        <v>1</v>
      </c>
      <c r="EI523" s="11" t="str">
        <f>+IF(C523=EH523,"CUMPLE")</f>
        <v>CUMPLE</v>
      </c>
      <c r="EL523" s="20" t="s">
        <v>315</v>
      </c>
      <c r="EM523" s="17" t="str">
        <f t="shared" si="20"/>
        <v>CUMPLE</v>
      </c>
    </row>
    <row r="524" spans="1:143" s="1" customFormat="1" ht="30" x14ac:dyDescent="0.25">
      <c r="A524" s="12"/>
      <c r="B524" s="109" t="s">
        <v>446</v>
      </c>
      <c r="C524" s="130"/>
      <c r="D524" s="131"/>
      <c r="E524" s="132"/>
      <c r="F524" s="132"/>
      <c r="G524" s="132"/>
      <c r="EB524" s="11"/>
      <c r="EC524" s="11"/>
      <c r="ED524" s="11"/>
      <c r="EE524" s="11"/>
      <c r="EF524" s="11"/>
      <c r="EG524" s="11"/>
      <c r="EH524" s="11"/>
      <c r="EI524" s="11"/>
      <c r="EL524" s="20" t="s">
        <v>446</v>
      </c>
      <c r="EM524" s="17" t="str">
        <f t="shared" si="20"/>
        <v>CUMPLE</v>
      </c>
    </row>
    <row r="525" spans="1:143" s="1" customFormat="1" x14ac:dyDescent="0.25">
      <c r="A525" s="12">
        <f>+A523+1</f>
        <v>61</v>
      </c>
      <c r="B525" s="108" t="s">
        <v>317</v>
      </c>
      <c r="C525" s="12">
        <v>1</v>
      </c>
      <c r="D525" s="97"/>
      <c r="E525" s="98">
        <f>+D525*C525</f>
        <v>0</v>
      </c>
      <c r="F525" s="98">
        <f>+E525*0.16</f>
        <v>0</v>
      </c>
      <c r="G525" s="98">
        <f>+F525+E525</f>
        <v>0</v>
      </c>
      <c r="EB525" s="11" t="str">
        <f>IF(A525&gt;0.9,"CUMPLE","NO")</f>
        <v>CUMPLE</v>
      </c>
      <c r="EC525" s="11" t="str">
        <f>IF(C525&gt;0.9,"CUMPLE","NO")</f>
        <v>CUMPLE</v>
      </c>
      <c r="ED525" s="11" t="str">
        <f>+IF(EB525=EC525,"CUMPLE")</f>
        <v>CUMPLE</v>
      </c>
      <c r="EE525" s="11" t="b">
        <f>+IF(D525&gt;0.9,"CUMPLE")</f>
        <v>0</v>
      </c>
      <c r="EF525" s="11">
        <v>61</v>
      </c>
      <c r="EG525" s="11" t="str">
        <f>+IF(A525=EF525,"CUMPLE")</f>
        <v>CUMPLE</v>
      </c>
      <c r="EH525" s="11">
        <v>1</v>
      </c>
      <c r="EI525" s="11" t="str">
        <f>+IF(C525=EH525,"CUMPLE")</f>
        <v>CUMPLE</v>
      </c>
      <c r="EL525" s="20" t="s">
        <v>317</v>
      </c>
      <c r="EM525" s="17" t="str">
        <f t="shared" si="20"/>
        <v>CUMPLE</v>
      </c>
    </row>
    <row r="526" spans="1:143" s="1" customFormat="1" ht="30" x14ac:dyDescent="0.25">
      <c r="A526" s="12"/>
      <c r="B526" s="109" t="s">
        <v>318</v>
      </c>
      <c r="C526" s="130"/>
      <c r="D526" s="131"/>
      <c r="E526" s="132"/>
      <c r="F526" s="132"/>
      <c r="G526" s="132"/>
      <c r="EB526" s="11"/>
      <c r="EC526" s="11"/>
      <c r="ED526" s="11"/>
      <c r="EE526" s="11"/>
      <c r="EF526" s="11"/>
      <c r="EG526" s="11"/>
      <c r="EH526" s="11"/>
      <c r="EI526" s="11"/>
      <c r="EL526" s="20" t="s">
        <v>318</v>
      </c>
      <c r="EM526" s="17" t="str">
        <f t="shared" si="20"/>
        <v>CUMPLE</v>
      </c>
    </row>
    <row r="527" spans="1:143" s="1" customFormat="1" x14ac:dyDescent="0.25">
      <c r="A527" s="12">
        <f>+A525+1</f>
        <v>62</v>
      </c>
      <c r="B527" s="96" t="s">
        <v>319</v>
      </c>
      <c r="C527" s="12">
        <v>1</v>
      </c>
      <c r="D527" s="97"/>
      <c r="E527" s="98">
        <f>+D527*C527</f>
        <v>0</v>
      </c>
      <c r="F527" s="98">
        <f>+E527*0.16</f>
        <v>0</v>
      </c>
      <c r="G527" s="98">
        <f>+F527+E527</f>
        <v>0</v>
      </c>
      <c r="EB527" s="11" t="str">
        <f>IF(A527&gt;0.9,"CUMPLE","NO")</f>
        <v>CUMPLE</v>
      </c>
      <c r="EC527" s="11" t="str">
        <f>IF(C527&gt;0.9,"CUMPLE","NO")</f>
        <v>CUMPLE</v>
      </c>
      <c r="ED527" s="11" t="str">
        <f>+IF(EB527=EC527,"CUMPLE")</f>
        <v>CUMPLE</v>
      </c>
      <c r="EE527" s="11" t="b">
        <f>+IF(D527&gt;0.9,"CUMPLE")</f>
        <v>0</v>
      </c>
      <c r="EF527" s="11">
        <v>62</v>
      </c>
      <c r="EG527" s="11" t="str">
        <f>+IF(A527=EF527,"CUMPLE")</f>
        <v>CUMPLE</v>
      </c>
      <c r="EH527" s="11">
        <v>1</v>
      </c>
      <c r="EI527" s="11" t="str">
        <f>+IF(C527=EH527,"CUMPLE")</f>
        <v>CUMPLE</v>
      </c>
      <c r="EL527" s="20" t="s">
        <v>319</v>
      </c>
      <c r="EM527" s="17" t="str">
        <f t="shared" si="20"/>
        <v>CUMPLE</v>
      </c>
    </row>
    <row r="528" spans="1:143" s="1" customFormat="1" ht="30" x14ac:dyDescent="0.25">
      <c r="A528" s="12"/>
      <c r="B528" s="109" t="s">
        <v>320</v>
      </c>
      <c r="C528" s="130"/>
      <c r="D528" s="131"/>
      <c r="E528" s="132"/>
      <c r="F528" s="132"/>
      <c r="G528" s="132"/>
      <c r="EB528" s="11"/>
      <c r="EC528" s="11"/>
      <c r="ED528" s="11"/>
      <c r="EE528" s="11"/>
      <c r="EF528" s="11"/>
      <c r="EG528" s="11"/>
      <c r="EH528" s="11"/>
      <c r="EI528" s="11"/>
      <c r="EL528" s="20" t="s">
        <v>320</v>
      </c>
      <c r="EM528" s="17" t="str">
        <f t="shared" si="20"/>
        <v>CUMPLE</v>
      </c>
    </row>
    <row r="529" spans="1:143" s="1" customFormat="1" x14ac:dyDescent="0.25">
      <c r="A529" s="12">
        <f>+A527+1</f>
        <v>63</v>
      </c>
      <c r="B529" s="96" t="s">
        <v>321</v>
      </c>
      <c r="C529" s="12">
        <v>1</v>
      </c>
      <c r="D529" s="97"/>
      <c r="E529" s="98">
        <f>+D529*C529</f>
        <v>0</v>
      </c>
      <c r="F529" s="98">
        <f>+E529*0.16</f>
        <v>0</v>
      </c>
      <c r="G529" s="98">
        <f>+F529+E529</f>
        <v>0</v>
      </c>
      <c r="EB529" s="11" t="str">
        <f>IF(A529&gt;0.9,"CUMPLE","NO")</f>
        <v>CUMPLE</v>
      </c>
      <c r="EC529" s="11" t="str">
        <f>IF(C529&gt;0.9,"CUMPLE","NO")</f>
        <v>CUMPLE</v>
      </c>
      <c r="ED529" s="11" t="str">
        <f>+IF(EB529=EC529,"CUMPLE")</f>
        <v>CUMPLE</v>
      </c>
      <c r="EE529" s="11" t="b">
        <f>+IF(D529&gt;0.9,"CUMPLE")</f>
        <v>0</v>
      </c>
      <c r="EF529" s="11">
        <v>63</v>
      </c>
      <c r="EG529" s="11" t="str">
        <f>+IF(A529=EF529,"CUMPLE")</f>
        <v>CUMPLE</v>
      </c>
      <c r="EH529" s="11">
        <v>1</v>
      </c>
      <c r="EI529" s="11" t="str">
        <f>+IF(C529=EH529,"CUMPLE")</f>
        <v>CUMPLE</v>
      </c>
      <c r="EL529" s="20" t="s">
        <v>321</v>
      </c>
      <c r="EM529" s="17" t="str">
        <f t="shared" si="20"/>
        <v>CUMPLE</v>
      </c>
    </row>
    <row r="530" spans="1:143" s="1" customFormat="1" ht="45" x14ac:dyDescent="0.25">
      <c r="A530" s="12"/>
      <c r="B530" s="109" t="s">
        <v>322</v>
      </c>
      <c r="C530" s="130"/>
      <c r="D530" s="131"/>
      <c r="E530" s="132"/>
      <c r="F530" s="132"/>
      <c r="G530" s="132"/>
      <c r="EB530" s="11"/>
      <c r="EC530" s="11"/>
      <c r="ED530" s="11"/>
      <c r="EE530" s="11"/>
      <c r="EF530" s="11"/>
      <c r="EG530" s="11"/>
      <c r="EH530" s="11"/>
      <c r="EI530" s="11"/>
      <c r="EL530" s="20" t="s">
        <v>322</v>
      </c>
      <c r="EM530" s="17" t="str">
        <f t="shared" si="20"/>
        <v>CUMPLE</v>
      </c>
    </row>
    <row r="531" spans="1:143" s="1" customFormat="1" x14ac:dyDescent="0.25">
      <c r="A531" s="12">
        <f>+A529+1</f>
        <v>64</v>
      </c>
      <c r="B531" s="108" t="s">
        <v>323</v>
      </c>
      <c r="C531" s="12">
        <v>1</v>
      </c>
      <c r="D531" s="97"/>
      <c r="E531" s="98">
        <f>+D531*C531</f>
        <v>0</v>
      </c>
      <c r="F531" s="98">
        <f>+E531*0.16</f>
        <v>0</v>
      </c>
      <c r="G531" s="98">
        <f>+F531+E531</f>
        <v>0</v>
      </c>
      <c r="EB531" s="11" t="str">
        <f>IF(A531&gt;0.9,"CUMPLE","NO")</f>
        <v>CUMPLE</v>
      </c>
      <c r="EC531" s="11" t="str">
        <f>IF(C531&gt;0.9,"CUMPLE","NO")</f>
        <v>CUMPLE</v>
      </c>
      <c r="ED531" s="11" t="str">
        <f>+IF(EB531=EC531,"CUMPLE")</f>
        <v>CUMPLE</v>
      </c>
      <c r="EE531" s="11" t="b">
        <f>+IF(D531&gt;0.9,"CUMPLE")</f>
        <v>0</v>
      </c>
      <c r="EF531" s="11">
        <v>64</v>
      </c>
      <c r="EG531" s="11" t="str">
        <f>+IF(A531=EF531,"CUMPLE")</f>
        <v>CUMPLE</v>
      </c>
      <c r="EH531" s="11">
        <v>1</v>
      </c>
      <c r="EI531" s="11" t="str">
        <f>+IF(C531=EH531,"CUMPLE")</f>
        <v>CUMPLE</v>
      </c>
      <c r="EL531" s="20" t="s">
        <v>323</v>
      </c>
      <c r="EM531" s="17" t="str">
        <f t="shared" si="20"/>
        <v>CUMPLE</v>
      </c>
    </row>
    <row r="532" spans="1:143" s="1" customFormat="1" ht="30" x14ac:dyDescent="0.25">
      <c r="A532" s="12"/>
      <c r="B532" s="109" t="s">
        <v>324</v>
      </c>
      <c r="C532" s="130"/>
      <c r="D532" s="131"/>
      <c r="E532" s="132"/>
      <c r="F532" s="132"/>
      <c r="G532" s="132"/>
      <c r="EB532" s="11"/>
      <c r="EC532" s="11"/>
      <c r="ED532" s="11"/>
      <c r="EE532" s="11"/>
      <c r="EF532" s="11"/>
      <c r="EG532" s="11"/>
      <c r="EH532" s="11"/>
      <c r="EI532" s="11"/>
      <c r="EL532" s="20" t="s">
        <v>324</v>
      </c>
      <c r="EM532" s="17" t="str">
        <f t="shared" si="20"/>
        <v>CUMPLE</v>
      </c>
    </row>
    <row r="533" spans="1:143" s="1" customFormat="1" x14ac:dyDescent="0.25">
      <c r="A533" s="12">
        <f>+A531+1</f>
        <v>65</v>
      </c>
      <c r="B533" s="110" t="s">
        <v>325</v>
      </c>
      <c r="C533" s="12">
        <v>1</v>
      </c>
      <c r="D533" s="97"/>
      <c r="E533" s="98">
        <f>+D533*C533</f>
        <v>0</v>
      </c>
      <c r="F533" s="98">
        <f>+E533*0.16</f>
        <v>0</v>
      </c>
      <c r="G533" s="98">
        <f>+F533+E533</f>
        <v>0</v>
      </c>
      <c r="EB533" s="11" t="str">
        <f>IF(A533&gt;0.9,"CUMPLE","NO")</f>
        <v>CUMPLE</v>
      </c>
      <c r="EC533" s="11" t="str">
        <f>IF(C533&gt;0.9,"CUMPLE","NO")</f>
        <v>CUMPLE</v>
      </c>
      <c r="ED533" s="11" t="str">
        <f>+IF(EB533=EC533,"CUMPLE")</f>
        <v>CUMPLE</v>
      </c>
      <c r="EE533" s="11" t="b">
        <f>+IF(D533&gt;0.9,"CUMPLE")</f>
        <v>0</v>
      </c>
      <c r="EF533" s="11">
        <v>65</v>
      </c>
      <c r="EG533" s="11" t="str">
        <f>+IF(A533=EF533,"CUMPLE")</f>
        <v>CUMPLE</v>
      </c>
      <c r="EH533" s="11">
        <v>1</v>
      </c>
      <c r="EI533" s="11" t="str">
        <f>+IF(C533=EH533,"CUMPLE")</f>
        <v>CUMPLE</v>
      </c>
      <c r="EL533" s="20" t="s">
        <v>325</v>
      </c>
      <c r="EM533" s="17" t="str">
        <f t="shared" si="20"/>
        <v>CUMPLE</v>
      </c>
    </row>
    <row r="534" spans="1:143" s="1" customFormat="1" ht="30" x14ac:dyDescent="0.25">
      <c r="A534" s="12"/>
      <c r="B534" s="109" t="s">
        <v>326</v>
      </c>
      <c r="C534" s="130"/>
      <c r="D534" s="131"/>
      <c r="E534" s="132"/>
      <c r="F534" s="132"/>
      <c r="G534" s="132"/>
      <c r="EB534" s="11"/>
      <c r="EC534" s="11"/>
      <c r="ED534" s="11"/>
      <c r="EE534" s="11"/>
      <c r="EF534" s="11"/>
      <c r="EG534" s="11"/>
      <c r="EH534" s="11"/>
      <c r="EI534" s="11"/>
      <c r="EL534" s="20" t="s">
        <v>326</v>
      </c>
      <c r="EM534" s="17" t="str">
        <f t="shared" si="20"/>
        <v>CUMPLE</v>
      </c>
    </row>
    <row r="535" spans="1:143" s="1" customFormat="1" x14ac:dyDescent="0.25">
      <c r="A535" s="12">
        <f>+A533+1</f>
        <v>66</v>
      </c>
      <c r="B535" s="96" t="s">
        <v>327</v>
      </c>
      <c r="C535" s="12">
        <v>1</v>
      </c>
      <c r="D535" s="97"/>
      <c r="E535" s="98">
        <f>+D535*C535</f>
        <v>0</v>
      </c>
      <c r="F535" s="98">
        <f>+E535*0.16</f>
        <v>0</v>
      </c>
      <c r="G535" s="98">
        <f>+F535+E535</f>
        <v>0</v>
      </c>
      <c r="EB535" s="11" t="str">
        <f>IF(A535&gt;0.9,"CUMPLE","NO")</f>
        <v>CUMPLE</v>
      </c>
      <c r="EC535" s="11" t="str">
        <f>IF(C535&gt;0.9,"CUMPLE","NO")</f>
        <v>CUMPLE</v>
      </c>
      <c r="ED535" s="11" t="str">
        <f>+IF(EB535=EC535,"CUMPLE")</f>
        <v>CUMPLE</v>
      </c>
      <c r="EE535" s="11" t="b">
        <f>+IF(D535&gt;0.9,"CUMPLE")</f>
        <v>0</v>
      </c>
      <c r="EF535" s="11">
        <v>66</v>
      </c>
      <c r="EG535" s="11" t="str">
        <f>+IF(A535=EF535,"CUMPLE")</f>
        <v>CUMPLE</v>
      </c>
      <c r="EH535" s="11">
        <v>1</v>
      </c>
      <c r="EI535" s="11" t="str">
        <f>+IF(C535=EH535,"CUMPLE")</f>
        <v>CUMPLE</v>
      </c>
      <c r="EL535" s="20" t="s">
        <v>327</v>
      </c>
      <c r="EM535" s="17" t="str">
        <f t="shared" si="20"/>
        <v>CUMPLE</v>
      </c>
    </row>
    <row r="536" spans="1:143" s="1" customFormat="1" ht="30" x14ac:dyDescent="0.25">
      <c r="A536" s="12"/>
      <c r="B536" s="109" t="s">
        <v>328</v>
      </c>
      <c r="C536" s="130"/>
      <c r="D536" s="131"/>
      <c r="E536" s="132"/>
      <c r="F536" s="132"/>
      <c r="G536" s="132"/>
      <c r="EB536" s="11"/>
      <c r="EC536" s="11"/>
      <c r="ED536" s="11"/>
      <c r="EE536" s="11"/>
      <c r="EF536" s="11"/>
      <c r="EG536" s="11"/>
      <c r="EH536" s="11"/>
      <c r="EI536" s="11"/>
      <c r="EL536" s="20" t="s">
        <v>328</v>
      </c>
      <c r="EM536" s="17" t="str">
        <f t="shared" si="20"/>
        <v>CUMPLE</v>
      </c>
    </row>
    <row r="537" spans="1:143" s="1" customFormat="1" x14ac:dyDescent="0.25">
      <c r="A537" s="12">
        <f>+A535+1</f>
        <v>67</v>
      </c>
      <c r="B537" s="108" t="s">
        <v>329</v>
      </c>
      <c r="C537" s="12">
        <v>1</v>
      </c>
      <c r="D537" s="97"/>
      <c r="E537" s="98">
        <f>+D537*C537</f>
        <v>0</v>
      </c>
      <c r="F537" s="98">
        <f>+E537*0.16</f>
        <v>0</v>
      </c>
      <c r="G537" s="98">
        <f>+F537+E537</f>
        <v>0</v>
      </c>
      <c r="EB537" s="11" t="str">
        <f>IF(A537&gt;0.9,"CUMPLE","NO")</f>
        <v>CUMPLE</v>
      </c>
      <c r="EC537" s="11" t="str">
        <f>IF(C537&gt;0.9,"CUMPLE","NO")</f>
        <v>CUMPLE</v>
      </c>
      <c r="ED537" s="11" t="str">
        <f>+IF(EB537=EC537,"CUMPLE")</f>
        <v>CUMPLE</v>
      </c>
      <c r="EE537" s="11" t="b">
        <f>+IF(D537&gt;0.9,"CUMPLE")</f>
        <v>0</v>
      </c>
      <c r="EF537" s="11">
        <v>67</v>
      </c>
      <c r="EG537" s="11" t="str">
        <f>+IF(A537=EF537,"CUMPLE")</f>
        <v>CUMPLE</v>
      </c>
      <c r="EH537" s="11">
        <v>1</v>
      </c>
      <c r="EI537" s="11" t="str">
        <f>+IF(C537=EH537,"CUMPLE")</f>
        <v>CUMPLE</v>
      </c>
      <c r="EL537" s="20" t="s">
        <v>329</v>
      </c>
      <c r="EM537" s="17" t="str">
        <f t="shared" si="20"/>
        <v>CUMPLE</v>
      </c>
    </row>
    <row r="538" spans="1:143" s="1" customFormat="1" ht="30" x14ac:dyDescent="0.25">
      <c r="A538" s="12"/>
      <c r="B538" s="109" t="s">
        <v>330</v>
      </c>
      <c r="C538" s="130"/>
      <c r="D538" s="131"/>
      <c r="E538" s="132"/>
      <c r="F538" s="132"/>
      <c r="G538" s="132"/>
      <c r="EB538" s="11"/>
      <c r="EC538" s="11"/>
      <c r="ED538" s="11"/>
      <c r="EE538" s="11"/>
      <c r="EF538" s="11"/>
      <c r="EG538" s="11"/>
      <c r="EH538" s="11"/>
      <c r="EI538" s="11"/>
      <c r="EL538" s="20" t="s">
        <v>330</v>
      </c>
      <c r="EM538" s="17" t="str">
        <f t="shared" si="20"/>
        <v>CUMPLE</v>
      </c>
    </row>
    <row r="539" spans="1:143" s="1" customFormat="1" x14ac:dyDescent="0.25">
      <c r="A539" s="12">
        <f>+A537+1</f>
        <v>68</v>
      </c>
      <c r="B539" s="96" t="s">
        <v>331</v>
      </c>
      <c r="C539" s="12">
        <v>1</v>
      </c>
      <c r="D539" s="97"/>
      <c r="E539" s="98">
        <f>+D539*C539</f>
        <v>0</v>
      </c>
      <c r="F539" s="98">
        <f>+E539*0.16</f>
        <v>0</v>
      </c>
      <c r="G539" s="98">
        <f>+F539+E539</f>
        <v>0</v>
      </c>
      <c r="EB539" s="11" t="str">
        <f>IF(A539&gt;0.9,"CUMPLE","NO")</f>
        <v>CUMPLE</v>
      </c>
      <c r="EC539" s="11" t="str">
        <f>IF(C539&gt;0.9,"CUMPLE","NO")</f>
        <v>CUMPLE</v>
      </c>
      <c r="ED539" s="11" t="str">
        <f>+IF(EB539=EC539,"CUMPLE")</f>
        <v>CUMPLE</v>
      </c>
      <c r="EE539" s="11" t="b">
        <f>+IF(D539&gt;0.9,"CUMPLE")</f>
        <v>0</v>
      </c>
      <c r="EF539" s="11">
        <v>68</v>
      </c>
      <c r="EG539" s="11" t="str">
        <f>+IF(A539=EF539,"CUMPLE")</f>
        <v>CUMPLE</v>
      </c>
      <c r="EH539" s="11">
        <v>1</v>
      </c>
      <c r="EI539" s="11" t="str">
        <f>+IF(C539=EH539,"CUMPLE")</f>
        <v>CUMPLE</v>
      </c>
      <c r="EL539" s="20" t="s">
        <v>331</v>
      </c>
      <c r="EM539" s="17" t="str">
        <f t="shared" si="20"/>
        <v>CUMPLE</v>
      </c>
    </row>
    <row r="540" spans="1:143" s="1" customFormat="1" ht="30" x14ac:dyDescent="0.25">
      <c r="A540" s="12"/>
      <c r="B540" s="109" t="s">
        <v>332</v>
      </c>
      <c r="C540" s="130"/>
      <c r="D540" s="131"/>
      <c r="E540" s="132"/>
      <c r="F540" s="132"/>
      <c r="G540" s="132"/>
      <c r="EB540" s="11"/>
      <c r="EC540" s="11"/>
      <c r="ED540" s="11"/>
      <c r="EE540" s="11"/>
      <c r="EF540" s="11"/>
      <c r="EG540" s="11"/>
      <c r="EH540" s="11"/>
      <c r="EI540" s="11"/>
      <c r="EL540" s="20" t="s">
        <v>332</v>
      </c>
      <c r="EM540" s="17" t="str">
        <f t="shared" si="20"/>
        <v>CUMPLE</v>
      </c>
    </row>
    <row r="541" spans="1:143" s="1" customFormat="1" x14ac:dyDescent="0.25">
      <c r="A541" s="12">
        <f>+A539+1</f>
        <v>69</v>
      </c>
      <c r="B541" s="96" t="s">
        <v>461</v>
      </c>
      <c r="C541" s="12">
        <v>1</v>
      </c>
      <c r="D541" s="97"/>
      <c r="E541" s="98">
        <f>+D541*C541</f>
        <v>0</v>
      </c>
      <c r="F541" s="98">
        <f>+E541*0.16</f>
        <v>0</v>
      </c>
      <c r="G541" s="98">
        <f>+F541+E541</f>
        <v>0</v>
      </c>
      <c r="EB541" s="11" t="str">
        <f>IF(A541&gt;0.9,"CUMPLE","NO")</f>
        <v>CUMPLE</v>
      </c>
      <c r="EC541" s="11" t="str">
        <f>IF(C541&gt;0.9,"CUMPLE","NO")</f>
        <v>CUMPLE</v>
      </c>
      <c r="ED541" s="11" t="str">
        <f>+IF(EB541=EC541,"CUMPLE")</f>
        <v>CUMPLE</v>
      </c>
      <c r="EE541" s="11" t="b">
        <f>+IF(D541&gt;0.9,"CUMPLE")</f>
        <v>0</v>
      </c>
      <c r="EF541" s="11">
        <v>69</v>
      </c>
      <c r="EG541" s="11" t="str">
        <f>+IF(A541=EF541,"CUMPLE")</f>
        <v>CUMPLE</v>
      </c>
      <c r="EH541" s="11">
        <v>1</v>
      </c>
      <c r="EI541" s="11" t="str">
        <f>+IF(C541=EH541,"CUMPLE")</f>
        <v>CUMPLE</v>
      </c>
      <c r="EL541" s="20" t="s">
        <v>461</v>
      </c>
      <c r="EM541" s="17" t="str">
        <f t="shared" si="20"/>
        <v>CUMPLE</v>
      </c>
    </row>
    <row r="542" spans="1:143" s="1" customFormat="1" ht="75" x14ac:dyDescent="0.25">
      <c r="A542" s="22"/>
      <c r="B542" s="99" t="s">
        <v>462</v>
      </c>
      <c r="C542" s="22"/>
      <c r="D542" s="100"/>
      <c r="E542" s="101"/>
      <c r="F542" s="101"/>
      <c r="G542" s="101"/>
      <c r="EB542" s="11"/>
      <c r="EC542" s="11"/>
      <c r="ED542" s="11"/>
      <c r="EE542" s="11"/>
      <c r="EF542" s="11"/>
      <c r="EG542" s="11"/>
      <c r="EH542" s="11"/>
      <c r="EI542" s="11"/>
      <c r="EL542" s="20" t="s">
        <v>463</v>
      </c>
      <c r="EM542" s="17" t="str">
        <f t="shared" si="20"/>
        <v>CUMPLE</v>
      </c>
    </row>
    <row r="543" spans="1:143" s="1" customFormat="1" x14ac:dyDescent="0.25">
      <c r="A543" s="32"/>
      <c r="B543" s="102" t="s">
        <v>464</v>
      </c>
      <c r="C543" s="32"/>
      <c r="D543" s="103"/>
      <c r="E543" s="104"/>
      <c r="F543" s="104"/>
      <c r="G543" s="104"/>
      <c r="EB543" s="11"/>
      <c r="EC543" s="11"/>
      <c r="ED543" s="11"/>
      <c r="EE543" s="11"/>
      <c r="EF543" s="11"/>
      <c r="EG543" s="11"/>
      <c r="EH543" s="11"/>
      <c r="EI543" s="11"/>
      <c r="EL543" s="20" t="s">
        <v>465</v>
      </c>
      <c r="EM543" s="17" t="str">
        <f t="shared" si="20"/>
        <v>CUMPLE</v>
      </c>
    </row>
    <row r="544" spans="1:143" s="1" customFormat="1" x14ac:dyDescent="0.25">
      <c r="A544" s="27"/>
      <c r="B544" s="105" t="s">
        <v>466</v>
      </c>
      <c r="C544" s="156"/>
      <c r="D544" s="157"/>
      <c r="E544" s="158"/>
      <c r="F544" s="158"/>
      <c r="G544" s="158"/>
      <c r="EB544" s="11"/>
      <c r="EC544" s="11"/>
      <c r="ED544" s="11"/>
      <c r="EE544" s="11"/>
      <c r="EF544" s="11"/>
      <c r="EG544" s="11"/>
      <c r="EH544" s="11"/>
      <c r="EI544" s="11"/>
      <c r="EL544" s="20" t="s">
        <v>467</v>
      </c>
      <c r="EM544" s="17" t="str">
        <f t="shared" si="20"/>
        <v>CUMPLE</v>
      </c>
    </row>
    <row r="545" spans="1:143" s="1" customFormat="1" x14ac:dyDescent="0.25">
      <c r="A545" s="12">
        <f>+A541+1</f>
        <v>70</v>
      </c>
      <c r="B545" s="96" t="s">
        <v>468</v>
      </c>
      <c r="C545" s="12">
        <v>1</v>
      </c>
      <c r="D545" s="97"/>
      <c r="E545" s="98">
        <f>+D545*C545</f>
        <v>0</v>
      </c>
      <c r="F545" s="98">
        <f>+E545*0.16</f>
        <v>0</v>
      </c>
      <c r="G545" s="98">
        <f>+F545+E545</f>
        <v>0</v>
      </c>
      <c r="EB545" s="11" t="str">
        <f>IF(A545&gt;0.9,"CUMPLE","NO")</f>
        <v>CUMPLE</v>
      </c>
      <c r="EC545" s="11" t="str">
        <f>IF(C545&gt;0.9,"CUMPLE","NO")</f>
        <v>CUMPLE</v>
      </c>
      <c r="ED545" s="11" t="str">
        <f>+IF(EB545=EC545,"CUMPLE")</f>
        <v>CUMPLE</v>
      </c>
      <c r="EE545" s="11" t="b">
        <f>+IF(D545&gt;0.9,"CUMPLE")</f>
        <v>0</v>
      </c>
      <c r="EF545" s="11">
        <v>70</v>
      </c>
      <c r="EG545" s="11" t="str">
        <f>+IF(A545=EF545,"CUMPLE")</f>
        <v>CUMPLE</v>
      </c>
      <c r="EH545" s="11">
        <v>1</v>
      </c>
      <c r="EI545" s="11" t="str">
        <f>+IF(C545=EH545,"CUMPLE")</f>
        <v>CUMPLE</v>
      </c>
      <c r="EL545" s="20" t="s">
        <v>468</v>
      </c>
      <c r="EM545" s="17" t="str">
        <f t="shared" si="20"/>
        <v>CUMPLE</v>
      </c>
    </row>
    <row r="546" spans="1:143" s="1" customFormat="1" ht="46.5" customHeight="1" x14ac:dyDescent="0.25">
      <c r="A546" s="12"/>
      <c r="B546" s="109" t="s">
        <v>469</v>
      </c>
      <c r="C546" s="130"/>
      <c r="D546" s="131"/>
      <c r="E546" s="132"/>
      <c r="F546" s="132"/>
      <c r="G546" s="132"/>
      <c r="EB546" s="11"/>
      <c r="EC546" s="11"/>
      <c r="ED546" s="11"/>
      <c r="EE546" s="11"/>
      <c r="EF546" s="11"/>
      <c r="EG546" s="11"/>
      <c r="EH546" s="11"/>
      <c r="EI546" s="11"/>
      <c r="EL546" s="20" t="s">
        <v>469</v>
      </c>
      <c r="EM546" s="17" t="str">
        <f t="shared" si="20"/>
        <v>CUMPLE</v>
      </c>
    </row>
    <row r="547" spans="1:143" s="1" customFormat="1" x14ac:dyDescent="0.25">
      <c r="A547" s="12">
        <f>+A545+1</f>
        <v>71</v>
      </c>
      <c r="B547" s="96" t="s">
        <v>470</v>
      </c>
      <c r="C547" s="12">
        <v>2</v>
      </c>
      <c r="D547" s="97"/>
      <c r="E547" s="98">
        <f>+D547*C547</f>
        <v>0</v>
      </c>
      <c r="F547" s="98">
        <f>+E547*0.16</f>
        <v>0</v>
      </c>
      <c r="G547" s="98">
        <f>+F547+E547</f>
        <v>0</v>
      </c>
      <c r="EB547" s="11" t="str">
        <f>IF(A547&gt;0.9,"CUMPLE","NO")</f>
        <v>CUMPLE</v>
      </c>
      <c r="EC547" s="11" t="str">
        <f>IF(C547&gt;0.9,"CUMPLE","NO")</f>
        <v>CUMPLE</v>
      </c>
      <c r="ED547" s="11" t="str">
        <f>+IF(EB547=EC547,"CUMPLE")</f>
        <v>CUMPLE</v>
      </c>
      <c r="EE547" s="11" t="b">
        <f>+IF(D547&gt;0.9,"CUMPLE")</f>
        <v>0</v>
      </c>
      <c r="EF547" s="11">
        <v>71</v>
      </c>
      <c r="EG547" s="11" t="str">
        <f>+IF(A547=EF547,"CUMPLE")</f>
        <v>CUMPLE</v>
      </c>
      <c r="EH547" s="11">
        <v>2</v>
      </c>
      <c r="EI547" s="11" t="str">
        <f>+IF(C547=EH547,"CUMPLE")</f>
        <v>CUMPLE</v>
      </c>
      <c r="EL547" s="20" t="s">
        <v>470</v>
      </c>
      <c r="EM547" s="17" t="str">
        <f t="shared" si="20"/>
        <v>CUMPLE</v>
      </c>
    </row>
    <row r="548" spans="1:143" s="1" customFormat="1" x14ac:dyDescent="0.25">
      <c r="A548" s="12"/>
      <c r="B548" s="109" t="s">
        <v>471</v>
      </c>
      <c r="C548" s="130"/>
      <c r="D548" s="131"/>
      <c r="E548" s="132"/>
      <c r="F548" s="132"/>
      <c r="G548" s="132"/>
      <c r="EB548" s="11"/>
      <c r="EC548" s="11"/>
      <c r="ED548" s="11"/>
      <c r="EE548" s="11"/>
      <c r="EF548" s="11"/>
      <c r="EG548" s="11"/>
      <c r="EH548" s="11"/>
      <c r="EI548" s="11"/>
      <c r="EL548" s="20" t="s">
        <v>471</v>
      </c>
      <c r="EM548" s="17" t="str">
        <f t="shared" si="20"/>
        <v>CUMPLE</v>
      </c>
    </row>
    <row r="549" spans="1:143" s="1" customFormat="1" x14ac:dyDescent="0.25">
      <c r="A549" s="12">
        <f>+A547+1</f>
        <v>72</v>
      </c>
      <c r="B549" s="96" t="s">
        <v>472</v>
      </c>
      <c r="C549" s="12">
        <v>1</v>
      </c>
      <c r="D549" s="97"/>
      <c r="E549" s="98">
        <f>+D549*C549</f>
        <v>0</v>
      </c>
      <c r="F549" s="98">
        <f>+E549*0.16</f>
        <v>0</v>
      </c>
      <c r="G549" s="98">
        <f>+F549+E549</f>
        <v>0</v>
      </c>
      <c r="EB549" s="11" t="str">
        <f>IF(A549&gt;0.9,"CUMPLE","NO")</f>
        <v>CUMPLE</v>
      </c>
      <c r="EC549" s="11" t="str">
        <f>IF(C549&gt;0.9,"CUMPLE","NO")</f>
        <v>CUMPLE</v>
      </c>
      <c r="ED549" s="11" t="str">
        <f>+IF(EB549=EC549,"CUMPLE")</f>
        <v>CUMPLE</v>
      </c>
      <c r="EE549" s="11" t="b">
        <f>+IF(D549&gt;0.9,"CUMPLE")</f>
        <v>0</v>
      </c>
      <c r="EF549" s="11">
        <v>72</v>
      </c>
      <c r="EG549" s="11" t="str">
        <f>+IF(A549=EF549,"CUMPLE")</f>
        <v>CUMPLE</v>
      </c>
      <c r="EH549" s="11">
        <v>1</v>
      </c>
      <c r="EI549" s="11" t="str">
        <f>+IF(C549=EH549,"CUMPLE")</f>
        <v>CUMPLE</v>
      </c>
      <c r="EL549" s="20" t="s">
        <v>472</v>
      </c>
      <c r="EM549" s="17" t="str">
        <f t="shared" si="20"/>
        <v>CUMPLE</v>
      </c>
    </row>
    <row r="550" spans="1:143" s="1" customFormat="1" x14ac:dyDescent="0.25">
      <c r="A550" s="12"/>
      <c r="B550" s="109" t="s">
        <v>473</v>
      </c>
      <c r="C550" s="130"/>
      <c r="D550" s="131"/>
      <c r="E550" s="132"/>
      <c r="F550" s="132"/>
      <c r="G550" s="132"/>
      <c r="EB550" s="11"/>
      <c r="EC550" s="11"/>
      <c r="ED550" s="11"/>
      <c r="EE550" s="11"/>
      <c r="EF550" s="11"/>
      <c r="EG550" s="11"/>
      <c r="EH550" s="11"/>
      <c r="EI550" s="11"/>
      <c r="EL550" s="20" t="s">
        <v>473</v>
      </c>
      <c r="EM550" s="17" t="str">
        <f t="shared" si="20"/>
        <v>CUMPLE</v>
      </c>
    </row>
    <row r="551" spans="1:143" s="1" customFormat="1" x14ac:dyDescent="0.25">
      <c r="A551" s="12">
        <f>+A549+1</f>
        <v>73</v>
      </c>
      <c r="B551" s="96" t="s">
        <v>474</v>
      </c>
      <c r="C551" s="12">
        <v>1</v>
      </c>
      <c r="D551" s="97"/>
      <c r="E551" s="98">
        <f>+D551*C551</f>
        <v>0</v>
      </c>
      <c r="F551" s="98">
        <f>+E551*0.16</f>
        <v>0</v>
      </c>
      <c r="G551" s="98">
        <f>+F551+E551</f>
        <v>0</v>
      </c>
      <c r="EB551" s="11" t="str">
        <f>IF(A551&gt;0.9,"CUMPLE","NO")</f>
        <v>CUMPLE</v>
      </c>
      <c r="EC551" s="11" t="str">
        <f>IF(C551&gt;0.9,"CUMPLE","NO")</f>
        <v>CUMPLE</v>
      </c>
      <c r="ED551" s="11" t="str">
        <f>+IF(EB551=EC551,"CUMPLE")</f>
        <v>CUMPLE</v>
      </c>
      <c r="EE551" s="11" t="b">
        <f>+IF(D551&gt;0.9,"CUMPLE")</f>
        <v>0</v>
      </c>
      <c r="EF551" s="11">
        <v>73</v>
      </c>
      <c r="EG551" s="11" t="str">
        <f>+IF(A551=EF551,"CUMPLE")</f>
        <v>CUMPLE</v>
      </c>
      <c r="EH551" s="11">
        <v>1</v>
      </c>
      <c r="EI551" s="11" t="str">
        <f>+IF(C551=EH551,"CUMPLE")</f>
        <v>CUMPLE</v>
      </c>
      <c r="EL551" s="20" t="s">
        <v>474</v>
      </c>
      <c r="EM551" s="17" t="str">
        <f t="shared" si="20"/>
        <v>CUMPLE</v>
      </c>
    </row>
    <row r="552" spans="1:143" s="1" customFormat="1" ht="30" x14ac:dyDescent="0.25">
      <c r="A552" s="22"/>
      <c r="B552" s="99" t="s">
        <v>475</v>
      </c>
      <c r="C552" s="150"/>
      <c r="D552" s="151"/>
      <c r="E552" s="152"/>
      <c r="F552" s="152"/>
      <c r="G552" s="152"/>
      <c r="EB552" s="11"/>
      <c r="EC552" s="11"/>
      <c r="ED552" s="11"/>
      <c r="EE552" s="11"/>
      <c r="EF552" s="11"/>
      <c r="EG552" s="11"/>
      <c r="EH552" s="11"/>
      <c r="EI552" s="11"/>
      <c r="EL552" s="20" t="s">
        <v>475</v>
      </c>
      <c r="EM552" s="17" t="str">
        <f t="shared" si="20"/>
        <v>CUMPLE</v>
      </c>
    </row>
    <row r="553" spans="1:143" s="1" customFormat="1" x14ac:dyDescent="0.25">
      <c r="A553" s="32"/>
      <c r="B553" s="102" t="s">
        <v>476</v>
      </c>
      <c r="C553" s="153"/>
      <c r="D553" s="154"/>
      <c r="E553" s="155"/>
      <c r="F553" s="155"/>
      <c r="G553" s="155"/>
      <c r="EB553" s="11"/>
      <c r="EC553" s="11"/>
      <c r="ED553" s="11"/>
      <c r="EE553" s="11"/>
      <c r="EF553" s="11"/>
      <c r="EG553" s="11"/>
      <c r="EH553" s="11"/>
      <c r="EI553" s="11"/>
      <c r="EL553" s="20" t="s">
        <v>476</v>
      </c>
      <c r="EM553" s="17" t="str">
        <f t="shared" si="20"/>
        <v>CUMPLE</v>
      </c>
    </row>
    <row r="554" spans="1:143" s="1" customFormat="1" x14ac:dyDescent="0.25">
      <c r="A554" s="27"/>
      <c r="B554" s="105" t="s">
        <v>477</v>
      </c>
      <c r="C554" s="156"/>
      <c r="D554" s="157"/>
      <c r="E554" s="158"/>
      <c r="F554" s="158"/>
      <c r="G554" s="158"/>
      <c r="EB554" s="11"/>
      <c r="EC554" s="11"/>
      <c r="ED554" s="11"/>
      <c r="EE554" s="11"/>
      <c r="EF554" s="11"/>
      <c r="EG554" s="11"/>
      <c r="EH554" s="11"/>
      <c r="EI554" s="11"/>
      <c r="EL554" s="20" t="s">
        <v>477</v>
      </c>
      <c r="EM554" s="17" t="str">
        <f t="shared" si="20"/>
        <v>CUMPLE</v>
      </c>
    </row>
    <row r="555" spans="1:143" s="1" customFormat="1" x14ac:dyDescent="0.25">
      <c r="A555" s="12">
        <f>+A551+1</f>
        <v>74</v>
      </c>
      <c r="B555" s="108" t="s">
        <v>478</v>
      </c>
      <c r="C555" s="12">
        <v>1</v>
      </c>
      <c r="D555" s="97"/>
      <c r="E555" s="98">
        <f>+D555*C555</f>
        <v>0</v>
      </c>
      <c r="F555" s="98">
        <f>+E555*0.16</f>
        <v>0</v>
      </c>
      <c r="G555" s="98">
        <f>+F555+E555</f>
        <v>0</v>
      </c>
      <c r="EB555" s="11" t="str">
        <f>IF(A555&gt;0.9,"CUMPLE","NO")</f>
        <v>CUMPLE</v>
      </c>
      <c r="EC555" s="11" t="str">
        <f>IF(C555&gt;0.9,"CUMPLE","NO")</f>
        <v>CUMPLE</v>
      </c>
      <c r="ED555" s="11" t="str">
        <f>+IF(EB555=EC555,"CUMPLE")</f>
        <v>CUMPLE</v>
      </c>
      <c r="EE555" s="11" t="b">
        <f>+IF(D555&gt;0.9,"CUMPLE")</f>
        <v>0</v>
      </c>
      <c r="EF555" s="11">
        <v>74</v>
      </c>
      <c r="EG555" s="11" t="str">
        <f>+IF(A555=EF555,"CUMPLE")</f>
        <v>CUMPLE</v>
      </c>
      <c r="EH555" s="11">
        <v>1</v>
      </c>
      <c r="EI555" s="11" t="str">
        <f>+IF(C555=EH555,"CUMPLE")</f>
        <v>CUMPLE</v>
      </c>
      <c r="EL555" s="20" t="s">
        <v>478</v>
      </c>
      <c r="EM555" s="17" t="str">
        <f t="shared" si="20"/>
        <v>CUMPLE</v>
      </c>
    </row>
    <row r="556" spans="1:143" s="1" customFormat="1" x14ac:dyDescent="0.25">
      <c r="A556" s="22"/>
      <c r="B556" s="99" t="s">
        <v>479</v>
      </c>
      <c r="C556" s="150"/>
      <c r="D556" s="151"/>
      <c r="E556" s="152"/>
      <c r="F556" s="152"/>
      <c r="G556" s="152"/>
      <c r="EB556" s="11"/>
      <c r="EC556" s="11"/>
      <c r="ED556" s="11"/>
      <c r="EE556" s="11"/>
      <c r="EF556" s="11"/>
      <c r="EG556" s="11"/>
      <c r="EH556" s="11"/>
      <c r="EI556" s="11"/>
      <c r="EL556" s="20" t="s">
        <v>479</v>
      </c>
      <c r="EM556" s="17" t="str">
        <f t="shared" si="20"/>
        <v>CUMPLE</v>
      </c>
    </row>
    <row r="557" spans="1:143" s="1" customFormat="1" ht="30" x14ac:dyDescent="0.25">
      <c r="A557" s="27"/>
      <c r="B557" s="105" t="s">
        <v>480</v>
      </c>
      <c r="C557" s="156"/>
      <c r="D557" s="157"/>
      <c r="E557" s="158"/>
      <c r="F557" s="158"/>
      <c r="G557" s="158"/>
      <c r="EB557" s="11"/>
      <c r="EC557" s="11"/>
      <c r="ED557" s="11"/>
      <c r="EE557" s="11"/>
      <c r="EF557" s="11"/>
      <c r="EG557" s="11"/>
      <c r="EH557" s="11"/>
      <c r="EI557" s="11"/>
      <c r="EL557" s="20" t="s">
        <v>480</v>
      </c>
      <c r="EM557" s="17" t="str">
        <f t="shared" si="20"/>
        <v>CUMPLE</v>
      </c>
    </row>
    <row r="558" spans="1:143" s="1" customFormat="1" x14ac:dyDescent="0.25">
      <c r="A558" s="12">
        <f>+A555+1</f>
        <v>75</v>
      </c>
      <c r="B558" s="108" t="s">
        <v>481</v>
      </c>
      <c r="C558" s="12">
        <v>2</v>
      </c>
      <c r="D558" s="97"/>
      <c r="E558" s="98">
        <f>+D558*C558</f>
        <v>0</v>
      </c>
      <c r="F558" s="98">
        <f>+E558*0.16</f>
        <v>0</v>
      </c>
      <c r="G558" s="98">
        <f>+F558+E558</f>
        <v>0</v>
      </c>
      <c r="EB558" s="11" t="str">
        <f>IF(A558&gt;0.9,"CUMPLE","NO")</f>
        <v>CUMPLE</v>
      </c>
      <c r="EC558" s="11" t="str">
        <f>IF(C558&gt;0.9,"CUMPLE","NO")</f>
        <v>CUMPLE</v>
      </c>
      <c r="ED558" s="11" t="str">
        <f>+IF(EB558=EC558,"CUMPLE")</f>
        <v>CUMPLE</v>
      </c>
      <c r="EE558" s="11" t="b">
        <f>+IF(D558&gt;0.9,"CUMPLE")</f>
        <v>0</v>
      </c>
      <c r="EF558" s="11">
        <v>75</v>
      </c>
      <c r="EG558" s="11" t="str">
        <f>+IF(A558=EF558,"CUMPLE")</f>
        <v>CUMPLE</v>
      </c>
      <c r="EH558" s="11">
        <v>2</v>
      </c>
      <c r="EI558" s="11" t="str">
        <f>+IF(C558=EH558,"CUMPLE")</f>
        <v>CUMPLE</v>
      </c>
      <c r="EL558" s="20" t="s">
        <v>481</v>
      </c>
      <c r="EM558" s="17" t="str">
        <f t="shared" si="20"/>
        <v>CUMPLE</v>
      </c>
    </row>
    <row r="559" spans="1:143" s="1" customFormat="1" ht="99" customHeight="1" x14ac:dyDescent="0.25">
      <c r="A559" s="22"/>
      <c r="B559" s="99" t="s">
        <v>482</v>
      </c>
      <c r="C559" s="150"/>
      <c r="D559" s="151"/>
      <c r="E559" s="152"/>
      <c r="F559" s="152"/>
      <c r="G559" s="152"/>
      <c r="EB559" s="11"/>
      <c r="EC559" s="11"/>
      <c r="ED559" s="11"/>
      <c r="EE559" s="11"/>
      <c r="EF559" s="11"/>
      <c r="EG559" s="11"/>
      <c r="EH559" s="11"/>
      <c r="EI559" s="11"/>
      <c r="EL559" s="20" t="s">
        <v>482</v>
      </c>
      <c r="EM559" s="17" t="str">
        <f t="shared" si="20"/>
        <v>CUMPLE</v>
      </c>
    </row>
    <row r="560" spans="1:143" s="1" customFormat="1" x14ac:dyDescent="0.25">
      <c r="A560" s="32"/>
      <c r="B560" s="102" t="s">
        <v>483</v>
      </c>
      <c r="C560" s="153"/>
      <c r="D560" s="154"/>
      <c r="E560" s="155"/>
      <c r="F560" s="155"/>
      <c r="G560" s="155"/>
      <c r="EB560" s="11"/>
      <c r="EC560" s="11"/>
      <c r="ED560" s="11"/>
      <c r="EE560" s="11"/>
      <c r="EF560" s="11"/>
      <c r="EG560" s="11"/>
      <c r="EH560" s="11"/>
      <c r="EI560" s="11"/>
      <c r="EL560" s="20" t="s">
        <v>483</v>
      </c>
      <c r="EM560" s="17" t="str">
        <f t="shared" si="20"/>
        <v>CUMPLE</v>
      </c>
    </row>
    <row r="561" spans="1:143" s="1" customFormat="1" ht="30" x14ac:dyDescent="0.25">
      <c r="A561" s="32"/>
      <c r="B561" s="102" t="s">
        <v>484</v>
      </c>
      <c r="C561" s="153"/>
      <c r="D561" s="154"/>
      <c r="E561" s="155"/>
      <c r="F561" s="155"/>
      <c r="G561" s="155"/>
      <c r="EB561" s="11"/>
      <c r="EC561" s="11"/>
      <c r="ED561" s="11"/>
      <c r="EE561" s="11"/>
      <c r="EF561" s="11"/>
      <c r="EG561" s="11"/>
      <c r="EH561" s="11"/>
      <c r="EI561" s="11"/>
      <c r="EL561" s="20" t="s">
        <v>484</v>
      </c>
      <c r="EM561" s="17" t="str">
        <f t="shared" si="20"/>
        <v>CUMPLE</v>
      </c>
    </row>
    <row r="562" spans="1:143" s="1" customFormat="1" x14ac:dyDescent="0.25">
      <c r="A562" s="32"/>
      <c r="B562" s="102" t="s">
        <v>485</v>
      </c>
      <c r="C562" s="153"/>
      <c r="D562" s="154"/>
      <c r="E562" s="155"/>
      <c r="F562" s="155"/>
      <c r="G562" s="155"/>
      <c r="EB562" s="11"/>
      <c r="EC562" s="11"/>
      <c r="ED562" s="11"/>
      <c r="EE562" s="11"/>
      <c r="EF562" s="11"/>
      <c r="EG562" s="11"/>
      <c r="EH562" s="11"/>
      <c r="EI562" s="11"/>
      <c r="EL562" s="20" t="s">
        <v>485</v>
      </c>
      <c r="EM562" s="17" t="str">
        <f t="shared" si="20"/>
        <v>CUMPLE</v>
      </c>
    </row>
    <row r="563" spans="1:143" s="1" customFormat="1" x14ac:dyDescent="0.25">
      <c r="A563" s="32"/>
      <c r="B563" s="102" t="s">
        <v>486</v>
      </c>
      <c r="C563" s="153"/>
      <c r="D563" s="154"/>
      <c r="E563" s="155"/>
      <c r="F563" s="155"/>
      <c r="G563" s="155"/>
      <c r="EB563" s="11"/>
      <c r="EC563" s="11"/>
      <c r="ED563" s="11"/>
      <c r="EE563" s="11"/>
      <c r="EF563" s="11"/>
      <c r="EG563" s="11"/>
      <c r="EH563" s="11"/>
      <c r="EI563" s="11"/>
      <c r="EL563" s="20" t="s">
        <v>487</v>
      </c>
      <c r="EM563" s="17" t="str">
        <f t="shared" si="20"/>
        <v>CUMPLE</v>
      </c>
    </row>
    <row r="564" spans="1:143" s="1" customFormat="1" x14ac:dyDescent="0.25">
      <c r="A564" s="27"/>
      <c r="B564" s="105" t="s">
        <v>488</v>
      </c>
      <c r="C564" s="156"/>
      <c r="D564" s="157"/>
      <c r="E564" s="158"/>
      <c r="F564" s="158"/>
      <c r="G564" s="158"/>
      <c r="EB564" s="11"/>
      <c r="EC564" s="11"/>
      <c r="ED564" s="11"/>
      <c r="EE564" s="11"/>
      <c r="EF564" s="11"/>
      <c r="EG564" s="11"/>
      <c r="EH564" s="11"/>
      <c r="EI564" s="11"/>
      <c r="EL564" s="20" t="s">
        <v>488</v>
      </c>
      <c r="EM564" s="17" t="str">
        <f t="shared" si="20"/>
        <v>CUMPLE</v>
      </c>
    </row>
    <row r="565" spans="1:143" s="1" customFormat="1" x14ac:dyDescent="0.25">
      <c r="A565" s="291" t="s">
        <v>27</v>
      </c>
      <c r="B565" s="292"/>
      <c r="C565" s="292"/>
      <c r="D565" s="292"/>
      <c r="E565" s="292"/>
      <c r="F565" s="292"/>
      <c r="G565" s="293"/>
      <c r="EB565" s="11"/>
      <c r="EC565" s="11"/>
      <c r="ED565" s="11"/>
      <c r="EE565" s="11"/>
      <c r="EF565" s="11"/>
      <c r="EG565" s="11"/>
      <c r="EH565" s="11"/>
      <c r="EI565" s="11"/>
      <c r="EL565" s="20"/>
      <c r="EM565" s="17" t="str">
        <f t="shared" si="20"/>
        <v>CUMPLE</v>
      </c>
    </row>
    <row r="566" spans="1:143" s="1" customFormat="1" x14ac:dyDescent="0.25">
      <c r="A566" s="12">
        <f>+A558+1</f>
        <v>76</v>
      </c>
      <c r="B566" s="108" t="s">
        <v>334</v>
      </c>
      <c r="C566" s="123">
        <v>1</v>
      </c>
      <c r="D566" s="124"/>
      <c r="E566" s="125">
        <f>+D566*C566</f>
        <v>0</v>
      </c>
      <c r="F566" s="125">
        <f>+E566*0.16</f>
        <v>0</v>
      </c>
      <c r="G566" s="125">
        <f>+F566+E566</f>
        <v>0</v>
      </c>
      <c r="EB566" s="11" t="str">
        <f>IF(A566&gt;0.9,"CUMPLE","NO")</f>
        <v>CUMPLE</v>
      </c>
      <c r="EC566" s="11" t="str">
        <f>IF(C566&gt;0.9,"CUMPLE","NO")</f>
        <v>CUMPLE</v>
      </c>
      <c r="ED566" s="11" t="str">
        <f>+IF(EB566=EC566,"CUMPLE")</f>
        <v>CUMPLE</v>
      </c>
      <c r="EE566" s="11" t="b">
        <f>+IF(D566&gt;0.9,"CUMPLE")</f>
        <v>0</v>
      </c>
      <c r="EF566" s="11">
        <v>76</v>
      </c>
      <c r="EG566" s="11" t="str">
        <f>+IF(A566=EF566,"CUMPLE")</f>
        <v>CUMPLE</v>
      </c>
      <c r="EH566" s="11">
        <v>1</v>
      </c>
      <c r="EI566" s="11" t="str">
        <f>+IF(C566=EH566,"CUMPLE")</f>
        <v>CUMPLE</v>
      </c>
      <c r="EL566" s="20" t="s">
        <v>334</v>
      </c>
      <c r="EM566" s="17" t="str">
        <f t="shared" si="20"/>
        <v>CUMPLE</v>
      </c>
    </row>
    <row r="567" spans="1:143" s="1" customFormat="1" ht="75" x14ac:dyDescent="0.25">
      <c r="A567" s="12"/>
      <c r="B567" s="109" t="s">
        <v>335</v>
      </c>
      <c r="C567" s="123"/>
      <c r="D567" s="124"/>
      <c r="E567" s="125"/>
      <c r="F567" s="125"/>
      <c r="G567" s="125"/>
      <c r="EB567" s="11"/>
      <c r="EC567" s="11"/>
      <c r="ED567" s="11"/>
      <c r="EE567" s="11"/>
      <c r="EF567" s="11"/>
      <c r="EG567" s="11"/>
      <c r="EH567" s="11"/>
      <c r="EI567" s="11"/>
      <c r="EL567" s="20" t="s">
        <v>335</v>
      </c>
      <c r="EM567" s="17" t="str">
        <f t="shared" si="20"/>
        <v>CUMPLE</v>
      </c>
    </row>
    <row r="568" spans="1:143" s="1" customFormat="1" x14ac:dyDescent="0.25">
      <c r="A568" s="12">
        <f>+A566+1</f>
        <v>77</v>
      </c>
      <c r="B568" s="13" t="s">
        <v>336</v>
      </c>
      <c r="C568" s="123">
        <v>1</v>
      </c>
      <c r="D568" s="124"/>
      <c r="E568" s="125">
        <f>+D568*C568</f>
        <v>0</v>
      </c>
      <c r="F568" s="125">
        <f>+E568*0.16</f>
        <v>0</v>
      </c>
      <c r="G568" s="125">
        <f>+F568+E568</f>
        <v>0</v>
      </c>
      <c r="EB568" s="11" t="str">
        <f>IF(A568&gt;0.9,"CUMPLE","NO")</f>
        <v>CUMPLE</v>
      </c>
      <c r="EC568" s="11" t="str">
        <f>IF(C568&gt;0.9,"CUMPLE","NO")</f>
        <v>CUMPLE</v>
      </c>
      <c r="ED568" s="11" t="str">
        <f>+IF(EB568=EC568,"CUMPLE")</f>
        <v>CUMPLE</v>
      </c>
      <c r="EE568" s="11" t="b">
        <f>+IF(D568&gt;0.9,"CUMPLE")</f>
        <v>0</v>
      </c>
      <c r="EF568" s="11">
        <v>77</v>
      </c>
      <c r="EG568" s="11" t="str">
        <f>+IF(A568=EF568,"CUMPLE")</f>
        <v>CUMPLE</v>
      </c>
      <c r="EH568" s="11">
        <v>1</v>
      </c>
      <c r="EI568" s="11" t="str">
        <f>+IF(C568=EH568,"CUMPLE")</f>
        <v>CUMPLE</v>
      </c>
      <c r="EL568" s="20" t="s">
        <v>336</v>
      </c>
      <c r="EM568" s="17" t="str">
        <f t="shared" si="20"/>
        <v>CUMPLE</v>
      </c>
    </row>
    <row r="569" spans="1:143" s="1" customFormat="1" ht="30" x14ac:dyDescent="0.25">
      <c r="A569" s="22"/>
      <c r="B569" s="136" t="s">
        <v>337</v>
      </c>
      <c r="C569" s="159"/>
      <c r="D569" s="160"/>
      <c r="E569" s="161"/>
      <c r="F569" s="161"/>
      <c r="G569" s="161"/>
      <c r="EB569" s="11"/>
      <c r="EC569" s="11"/>
      <c r="ED569" s="11"/>
      <c r="EE569" s="11"/>
      <c r="EF569" s="11"/>
      <c r="EG569" s="11"/>
      <c r="EH569" s="11"/>
      <c r="EI569" s="11"/>
      <c r="EL569" s="20" t="s">
        <v>337</v>
      </c>
      <c r="EM569" s="17" t="str">
        <f t="shared" si="20"/>
        <v>CUMPLE</v>
      </c>
    </row>
    <row r="570" spans="1:143" s="1" customFormat="1" ht="30" x14ac:dyDescent="0.25">
      <c r="A570" s="32"/>
      <c r="B570" s="73" t="s">
        <v>338</v>
      </c>
      <c r="C570" s="162"/>
      <c r="D570" s="163"/>
      <c r="E570" s="164"/>
      <c r="F570" s="164"/>
      <c r="G570" s="164"/>
      <c r="EB570" s="11"/>
      <c r="EC570" s="11"/>
      <c r="ED570" s="11"/>
      <c r="EE570" s="11"/>
      <c r="EF570" s="11"/>
      <c r="EG570" s="11"/>
      <c r="EH570" s="11"/>
      <c r="EI570" s="11"/>
      <c r="EL570" s="20" t="s">
        <v>338</v>
      </c>
      <c r="EM570" s="17" t="str">
        <f t="shared" si="20"/>
        <v>CUMPLE</v>
      </c>
    </row>
    <row r="571" spans="1:143" s="1" customFormat="1" ht="30" x14ac:dyDescent="0.25">
      <c r="A571" s="32"/>
      <c r="B571" s="73" t="s">
        <v>339</v>
      </c>
      <c r="C571" s="162"/>
      <c r="D571" s="163"/>
      <c r="E571" s="164"/>
      <c r="F571" s="164"/>
      <c r="G571" s="164"/>
      <c r="EB571" s="11"/>
      <c r="EC571" s="11"/>
      <c r="ED571" s="11"/>
      <c r="EE571" s="11"/>
      <c r="EF571" s="11"/>
      <c r="EG571" s="11"/>
      <c r="EH571" s="11"/>
      <c r="EI571" s="11"/>
      <c r="EL571" s="20" t="s">
        <v>339</v>
      </c>
      <c r="EM571" s="17" t="str">
        <f t="shared" si="20"/>
        <v>CUMPLE</v>
      </c>
    </row>
    <row r="572" spans="1:143" s="1" customFormat="1" x14ac:dyDescent="0.25">
      <c r="A572" s="32"/>
      <c r="B572" s="73" t="s">
        <v>340</v>
      </c>
      <c r="C572" s="162"/>
      <c r="D572" s="163"/>
      <c r="E572" s="164"/>
      <c r="F572" s="164"/>
      <c r="G572" s="164"/>
      <c r="EB572" s="11"/>
      <c r="EC572" s="11"/>
      <c r="ED572" s="11"/>
      <c r="EE572" s="11"/>
      <c r="EF572" s="11"/>
      <c r="EG572" s="11"/>
      <c r="EH572" s="11"/>
      <c r="EI572" s="11"/>
      <c r="EL572" s="20" t="s">
        <v>340</v>
      </c>
      <c r="EM572" s="17" t="str">
        <f t="shared" si="20"/>
        <v>CUMPLE</v>
      </c>
    </row>
    <row r="573" spans="1:143" s="1" customFormat="1" ht="30" x14ac:dyDescent="0.25">
      <c r="A573" s="27"/>
      <c r="B573" s="137" t="s">
        <v>341</v>
      </c>
      <c r="C573" s="165"/>
      <c r="D573" s="166"/>
      <c r="E573" s="167"/>
      <c r="F573" s="167"/>
      <c r="G573" s="167"/>
      <c r="EB573" s="11"/>
      <c r="EC573" s="11"/>
      <c r="ED573" s="11"/>
      <c r="EE573" s="11"/>
      <c r="EF573" s="11"/>
      <c r="EG573" s="11"/>
      <c r="EH573" s="11"/>
      <c r="EI573" s="11"/>
      <c r="EL573" s="20" t="s">
        <v>341</v>
      </c>
      <c r="EM573" s="17" t="str">
        <f t="shared" si="20"/>
        <v>CUMPLE</v>
      </c>
    </row>
    <row r="574" spans="1:143" s="1" customFormat="1" x14ac:dyDescent="0.25">
      <c r="A574" s="12">
        <f>+A568+1</f>
        <v>78</v>
      </c>
      <c r="B574" s="108" t="s">
        <v>374</v>
      </c>
      <c r="C574" s="12">
        <v>1</v>
      </c>
      <c r="D574" s="97"/>
      <c r="E574" s="98">
        <f>+D574*C574</f>
        <v>0</v>
      </c>
      <c r="F574" s="98">
        <f>+E574*0.16</f>
        <v>0</v>
      </c>
      <c r="G574" s="98">
        <f>+F574+E574</f>
        <v>0</v>
      </c>
      <c r="EB574" s="11" t="str">
        <f>IF(A574&gt;0.9,"CUMPLE","NO")</f>
        <v>CUMPLE</v>
      </c>
      <c r="EC574" s="11" t="str">
        <f>IF(C574&gt;0.9,"CUMPLE","NO")</f>
        <v>CUMPLE</v>
      </c>
      <c r="ED574" s="11" t="str">
        <f>+IF(EB574=EC574,"CUMPLE")</f>
        <v>CUMPLE</v>
      </c>
      <c r="EE574" s="11" t="b">
        <f>+IF(D574&gt;0.9,"CUMPLE")</f>
        <v>0</v>
      </c>
      <c r="EF574" s="11">
        <v>78</v>
      </c>
      <c r="EG574" s="11" t="str">
        <f>+IF(A574=EF574,"CUMPLE")</f>
        <v>CUMPLE</v>
      </c>
      <c r="EH574" s="11">
        <v>1</v>
      </c>
      <c r="EI574" s="11" t="str">
        <f>+IF(C574=EH574,"CUMPLE")</f>
        <v>CUMPLE</v>
      </c>
      <c r="EL574" s="20" t="s">
        <v>374</v>
      </c>
      <c r="EM574" s="17" t="str">
        <f t="shared" si="20"/>
        <v>CUMPLE</v>
      </c>
    </row>
    <row r="575" spans="1:143" s="1" customFormat="1" x14ac:dyDescent="0.25">
      <c r="A575" s="22"/>
      <c r="B575" s="139" t="s">
        <v>375</v>
      </c>
      <c r="C575" s="140"/>
      <c r="D575" s="141"/>
      <c r="E575" s="142"/>
      <c r="F575" s="142"/>
      <c r="G575" s="142"/>
      <c r="EB575" s="11"/>
      <c r="EC575" s="11"/>
      <c r="ED575" s="11"/>
      <c r="EE575" s="11"/>
      <c r="EF575" s="11"/>
      <c r="EG575" s="11"/>
      <c r="EH575" s="11"/>
      <c r="EI575" s="11"/>
      <c r="EL575" s="20" t="s">
        <v>375</v>
      </c>
      <c r="EM575" s="17" t="str">
        <f t="shared" si="20"/>
        <v>CUMPLE</v>
      </c>
    </row>
    <row r="576" spans="1:143" s="1" customFormat="1" x14ac:dyDescent="0.25">
      <c r="A576" s="32"/>
      <c r="B576" s="138" t="s">
        <v>376</v>
      </c>
      <c r="C576" s="143"/>
      <c r="D576" s="144"/>
      <c r="E576" s="145"/>
      <c r="F576" s="145"/>
      <c r="G576" s="145"/>
      <c r="EB576" s="11"/>
      <c r="EC576" s="11"/>
      <c r="ED576" s="11"/>
      <c r="EE576" s="11"/>
      <c r="EF576" s="11"/>
      <c r="EG576" s="11"/>
      <c r="EH576" s="11"/>
      <c r="EI576" s="11"/>
      <c r="EL576" s="20" t="s">
        <v>376</v>
      </c>
      <c r="EM576" s="17" t="str">
        <f t="shared" si="20"/>
        <v>CUMPLE</v>
      </c>
    </row>
    <row r="577" spans="1:143" s="1" customFormat="1" x14ac:dyDescent="0.25">
      <c r="A577" s="32"/>
      <c r="B577" s="138" t="s">
        <v>377</v>
      </c>
      <c r="C577" s="143"/>
      <c r="D577" s="144"/>
      <c r="E577" s="145"/>
      <c r="F577" s="145"/>
      <c r="G577" s="145"/>
      <c r="EB577" s="11"/>
      <c r="EC577" s="11"/>
      <c r="ED577" s="11"/>
      <c r="EE577" s="11"/>
      <c r="EF577" s="11"/>
      <c r="EG577" s="11"/>
      <c r="EH577" s="11"/>
      <c r="EI577" s="11"/>
      <c r="EL577" s="20" t="s">
        <v>377</v>
      </c>
      <c r="EM577" s="17" t="str">
        <f t="shared" si="20"/>
        <v>CUMPLE</v>
      </c>
    </row>
    <row r="578" spans="1:143" s="1" customFormat="1" x14ac:dyDescent="0.25">
      <c r="A578" s="32"/>
      <c r="B578" s="138" t="s">
        <v>378</v>
      </c>
      <c r="C578" s="143"/>
      <c r="D578" s="144"/>
      <c r="E578" s="145"/>
      <c r="F578" s="145"/>
      <c r="G578" s="145"/>
      <c r="EB578" s="11"/>
      <c r="EC578" s="11"/>
      <c r="ED578" s="11"/>
      <c r="EE578" s="11"/>
      <c r="EF578" s="11"/>
      <c r="EG578" s="11"/>
      <c r="EH578" s="11"/>
      <c r="EI578" s="11"/>
      <c r="EL578" s="20" t="s">
        <v>378</v>
      </c>
      <c r="EM578" s="17" t="str">
        <f t="shared" si="20"/>
        <v>CUMPLE</v>
      </c>
    </row>
    <row r="579" spans="1:143" s="1" customFormat="1" x14ac:dyDescent="0.25">
      <c r="A579" s="32"/>
      <c r="B579" s="138" t="s">
        <v>379</v>
      </c>
      <c r="C579" s="143"/>
      <c r="D579" s="144"/>
      <c r="E579" s="145"/>
      <c r="F579" s="145"/>
      <c r="G579" s="145"/>
      <c r="EB579" s="11"/>
      <c r="EC579" s="11"/>
      <c r="ED579" s="11"/>
      <c r="EE579" s="11"/>
      <c r="EF579" s="11"/>
      <c r="EG579" s="11"/>
      <c r="EH579" s="11"/>
      <c r="EI579" s="11"/>
      <c r="EL579" s="20" t="s">
        <v>379</v>
      </c>
      <c r="EM579" s="17" t="str">
        <f t="shared" si="20"/>
        <v>CUMPLE</v>
      </c>
    </row>
    <row r="580" spans="1:143" s="1" customFormat="1" x14ac:dyDescent="0.25">
      <c r="A580" s="32"/>
      <c r="B580" s="138" t="s">
        <v>380</v>
      </c>
      <c r="C580" s="143"/>
      <c r="D580" s="144"/>
      <c r="E580" s="145"/>
      <c r="F580" s="145"/>
      <c r="G580" s="145"/>
      <c r="EB580" s="11"/>
      <c r="EC580" s="11"/>
      <c r="ED580" s="11"/>
      <c r="EE580" s="11"/>
      <c r="EF580" s="11"/>
      <c r="EG580" s="11"/>
      <c r="EH580" s="11"/>
      <c r="EI580" s="11"/>
      <c r="EL580" s="20" t="s">
        <v>380</v>
      </c>
      <c r="EM580" s="17" t="str">
        <f t="shared" si="20"/>
        <v>CUMPLE</v>
      </c>
    </row>
    <row r="581" spans="1:143" s="1" customFormat="1" x14ac:dyDescent="0.25">
      <c r="A581" s="32"/>
      <c r="B581" s="138" t="s">
        <v>381</v>
      </c>
      <c r="C581" s="143"/>
      <c r="D581" s="144"/>
      <c r="E581" s="145"/>
      <c r="F581" s="145"/>
      <c r="G581" s="145"/>
      <c r="EB581" s="11"/>
      <c r="EC581" s="11"/>
      <c r="ED581" s="11"/>
      <c r="EE581" s="11"/>
      <c r="EF581" s="11"/>
      <c r="EG581" s="11"/>
      <c r="EH581" s="11"/>
      <c r="EI581" s="11"/>
      <c r="EL581" s="20" t="s">
        <v>381</v>
      </c>
      <c r="EM581" s="17" t="str">
        <f t="shared" si="20"/>
        <v>CUMPLE</v>
      </c>
    </row>
    <row r="582" spans="1:143" s="1" customFormat="1" x14ac:dyDescent="0.25">
      <c r="A582" s="32"/>
      <c r="B582" s="138" t="s">
        <v>382</v>
      </c>
      <c r="C582" s="143"/>
      <c r="D582" s="144"/>
      <c r="E582" s="145"/>
      <c r="F582" s="145"/>
      <c r="G582" s="145"/>
      <c r="EB582" s="11"/>
      <c r="EC582" s="11"/>
      <c r="ED582" s="11"/>
      <c r="EE582" s="11"/>
      <c r="EF582" s="11"/>
      <c r="EG582" s="11"/>
      <c r="EH582" s="11"/>
      <c r="EI582" s="11"/>
      <c r="EL582" s="20" t="s">
        <v>382</v>
      </c>
      <c r="EM582" s="17" t="str">
        <f t="shared" si="20"/>
        <v>CUMPLE</v>
      </c>
    </row>
    <row r="583" spans="1:143" s="1" customFormat="1" ht="30" x14ac:dyDescent="0.25">
      <c r="A583" s="32"/>
      <c r="B583" s="138" t="s">
        <v>383</v>
      </c>
      <c r="C583" s="143"/>
      <c r="D583" s="144"/>
      <c r="E583" s="145"/>
      <c r="F583" s="145"/>
      <c r="G583" s="145"/>
      <c r="EB583" s="11"/>
      <c r="EC583" s="11"/>
      <c r="ED583" s="11"/>
      <c r="EE583" s="11"/>
      <c r="EF583" s="11"/>
      <c r="EG583" s="11"/>
      <c r="EH583" s="11"/>
      <c r="EI583" s="11"/>
      <c r="EL583" s="20" t="s">
        <v>383</v>
      </c>
      <c r="EM583" s="17" t="str">
        <f t="shared" si="20"/>
        <v>CUMPLE</v>
      </c>
    </row>
    <row r="584" spans="1:143" s="1" customFormat="1" x14ac:dyDescent="0.25">
      <c r="A584" s="32"/>
      <c r="B584" s="138" t="s">
        <v>384</v>
      </c>
      <c r="C584" s="143"/>
      <c r="D584" s="144"/>
      <c r="E584" s="145"/>
      <c r="F584" s="145"/>
      <c r="G584" s="145"/>
      <c r="EB584" s="11"/>
      <c r="EC584" s="11"/>
      <c r="ED584" s="11"/>
      <c r="EE584" s="11"/>
      <c r="EF584" s="11"/>
      <c r="EG584" s="11"/>
      <c r="EH584" s="11"/>
      <c r="EI584" s="11"/>
      <c r="EL584" s="20" t="s">
        <v>384</v>
      </c>
      <c r="EM584" s="17" t="str">
        <f t="shared" si="20"/>
        <v>CUMPLE</v>
      </c>
    </row>
    <row r="585" spans="1:143" s="1" customFormat="1" x14ac:dyDescent="0.25">
      <c r="A585" s="32"/>
      <c r="B585" s="138" t="s">
        <v>385</v>
      </c>
      <c r="C585" s="143"/>
      <c r="D585" s="144"/>
      <c r="E585" s="145"/>
      <c r="F585" s="145"/>
      <c r="G585" s="145"/>
      <c r="EB585" s="11"/>
      <c r="EC585" s="11"/>
      <c r="ED585" s="11"/>
      <c r="EE585" s="11"/>
      <c r="EF585" s="11"/>
      <c r="EG585" s="11"/>
      <c r="EH585" s="11"/>
      <c r="EI585" s="11"/>
      <c r="EL585" s="20" t="s">
        <v>385</v>
      </c>
      <c r="EM585" s="17" t="str">
        <f t="shared" ref="EM585:EM648" si="21">+IF(EL585=B585,"CUMPLE")</f>
        <v>CUMPLE</v>
      </c>
    </row>
    <row r="586" spans="1:143" s="1" customFormat="1" x14ac:dyDescent="0.25">
      <c r="A586" s="27"/>
      <c r="B586" s="146" t="s">
        <v>386</v>
      </c>
      <c r="C586" s="147"/>
      <c r="D586" s="148"/>
      <c r="E586" s="149"/>
      <c r="F586" s="149"/>
      <c r="G586" s="149"/>
      <c r="EB586" s="11"/>
      <c r="EC586" s="11"/>
      <c r="ED586" s="11"/>
      <c r="EE586" s="11"/>
      <c r="EF586" s="11"/>
      <c r="EG586" s="11"/>
      <c r="EH586" s="11"/>
      <c r="EI586" s="11"/>
      <c r="EL586" s="20" t="s">
        <v>386</v>
      </c>
      <c r="EM586" s="17" t="str">
        <f t="shared" si="21"/>
        <v>CUMPLE</v>
      </c>
    </row>
    <row r="587" spans="1:143" s="1" customFormat="1" x14ac:dyDescent="0.25">
      <c r="A587" s="12">
        <f>+A574+1</f>
        <v>79</v>
      </c>
      <c r="B587" s="96" t="s">
        <v>387</v>
      </c>
      <c r="C587" s="12">
        <v>1</v>
      </c>
      <c r="D587" s="97"/>
      <c r="E587" s="98">
        <f>+D587*C587</f>
        <v>0</v>
      </c>
      <c r="F587" s="98">
        <f>+E587*0.16</f>
        <v>0</v>
      </c>
      <c r="G587" s="98">
        <f>+F587+E587</f>
        <v>0</v>
      </c>
      <c r="EB587" s="11" t="str">
        <f>IF(A587&gt;0.9,"CUMPLE","NO")</f>
        <v>CUMPLE</v>
      </c>
      <c r="EC587" s="11" t="str">
        <f>IF(C587&gt;0.9,"CUMPLE","NO")</f>
        <v>CUMPLE</v>
      </c>
      <c r="ED587" s="11" t="str">
        <f>+IF(EB587=EC587,"CUMPLE")</f>
        <v>CUMPLE</v>
      </c>
      <c r="EE587" s="11" t="b">
        <f>+IF(D587&gt;0.9,"CUMPLE")</f>
        <v>0</v>
      </c>
      <c r="EF587" s="11">
        <v>79</v>
      </c>
      <c r="EG587" s="11" t="str">
        <f>+IF(A587=EF587,"CUMPLE")</f>
        <v>CUMPLE</v>
      </c>
      <c r="EH587" s="11">
        <v>1</v>
      </c>
      <c r="EI587" s="11" t="str">
        <f>+IF(C587=EH587,"CUMPLE")</f>
        <v>CUMPLE</v>
      </c>
      <c r="EL587" s="20" t="s">
        <v>387</v>
      </c>
      <c r="EM587" s="17" t="str">
        <f t="shared" si="21"/>
        <v>CUMPLE</v>
      </c>
    </row>
    <row r="588" spans="1:143" s="1" customFormat="1" x14ac:dyDescent="0.25">
      <c r="A588" s="22"/>
      <c r="B588" s="99" t="s">
        <v>388</v>
      </c>
      <c r="C588" s="22"/>
      <c r="D588" s="100"/>
      <c r="E588" s="101"/>
      <c r="F588" s="101"/>
      <c r="G588" s="101"/>
      <c r="EB588" s="11"/>
      <c r="EC588" s="11"/>
      <c r="ED588" s="11"/>
      <c r="EE588" s="11"/>
      <c r="EF588" s="11"/>
      <c r="EG588" s="11"/>
      <c r="EH588" s="11"/>
      <c r="EI588" s="11"/>
      <c r="EL588" s="20" t="s">
        <v>389</v>
      </c>
      <c r="EM588" s="17" t="str">
        <f t="shared" si="21"/>
        <v>CUMPLE</v>
      </c>
    </row>
    <row r="589" spans="1:143" s="1" customFormat="1" x14ac:dyDescent="0.25">
      <c r="A589" s="32"/>
      <c r="B589" s="102" t="s">
        <v>390</v>
      </c>
      <c r="C589" s="32"/>
      <c r="D589" s="103"/>
      <c r="E589" s="104"/>
      <c r="F589" s="104"/>
      <c r="G589" s="104"/>
      <c r="EB589" s="11"/>
      <c r="EC589" s="11"/>
      <c r="ED589" s="11"/>
      <c r="EE589" s="11"/>
      <c r="EF589" s="11"/>
      <c r="EG589" s="11"/>
      <c r="EH589" s="11"/>
      <c r="EI589" s="11"/>
      <c r="EL589" s="20" t="s">
        <v>390</v>
      </c>
      <c r="EM589" s="17" t="str">
        <f t="shared" si="21"/>
        <v>CUMPLE</v>
      </c>
    </row>
    <row r="590" spans="1:143" s="1" customFormat="1" x14ac:dyDescent="0.25">
      <c r="A590" s="32"/>
      <c r="B590" s="102" t="s">
        <v>391</v>
      </c>
      <c r="C590" s="32"/>
      <c r="D590" s="103"/>
      <c r="E590" s="104"/>
      <c r="F590" s="104"/>
      <c r="G590" s="104"/>
      <c r="EB590" s="11"/>
      <c r="EC590" s="11"/>
      <c r="ED590" s="11"/>
      <c r="EE590" s="11"/>
      <c r="EF590" s="11"/>
      <c r="EG590" s="11"/>
      <c r="EH590" s="11"/>
      <c r="EI590" s="11"/>
      <c r="EL590" s="20" t="s">
        <v>391</v>
      </c>
      <c r="EM590" s="17" t="str">
        <f t="shared" si="21"/>
        <v>CUMPLE</v>
      </c>
    </row>
    <row r="591" spans="1:143" s="1" customFormat="1" x14ac:dyDescent="0.25">
      <c r="A591" s="32"/>
      <c r="B591" s="102" t="s">
        <v>392</v>
      </c>
      <c r="C591" s="32"/>
      <c r="D591" s="103"/>
      <c r="E591" s="104"/>
      <c r="F591" s="104"/>
      <c r="G591" s="104"/>
      <c r="EB591" s="11"/>
      <c r="EC591" s="11"/>
      <c r="ED591" s="11"/>
      <c r="EE591" s="11"/>
      <c r="EF591" s="11"/>
      <c r="EG591" s="11"/>
      <c r="EH591" s="11"/>
      <c r="EI591" s="11"/>
      <c r="EL591" s="20" t="s">
        <v>392</v>
      </c>
      <c r="EM591" s="17" t="str">
        <f t="shared" si="21"/>
        <v>CUMPLE</v>
      </c>
    </row>
    <row r="592" spans="1:143" s="1" customFormat="1" x14ac:dyDescent="0.25">
      <c r="A592" s="32"/>
      <c r="B592" s="102" t="s">
        <v>393</v>
      </c>
      <c r="C592" s="32"/>
      <c r="D592" s="103"/>
      <c r="E592" s="104"/>
      <c r="F592" s="104"/>
      <c r="G592" s="104"/>
      <c r="EB592" s="11"/>
      <c r="EC592" s="11"/>
      <c r="ED592" s="11"/>
      <c r="EE592" s="11"/>
      <c r="EF592" s="11"/>
      <c r="EG592" s="11"/>
      <c r="EH592" s="11"/>
      <c r="EI592" s="11"/>
      <c r="EL592" s="20" t="s">
        <v>393</v>
      </c>
      <c r="EM592" s="17" t="str">
        <f t="shared" si="21"/>
        <v>CUMPLE</v>
      </c>
    </row>
    <row r="593" spans="1:143" s="1" customFormat="1" x14ac:dyDescent="0.25">
      <c r="A593" s="32"/>
      <c r="B593" s="102" t="s">
        <v>394</v>
      </c>
      <c r="C593" s="32"/>
      <c r="D593" s="103"/>
      <c r="E593" s="104"/>
      <c r="F593" s="104"/>
      <c r="G593" s="104"/>
      <c r="EB593" s="11"/>
      <c r="EC593" s="11"/>
      <c r="ED593" s="11"/>
      <c r="EE593" s="11"/>
      <c r="EF593" s="11"/>
      <c r="EG593" s="11"/>
      <c r="EH593" s="11"/>
      <c r="EI593" s="11"/>
      <c r="EL593" s="20" t="s">
        <v>394</v>
      </c>
      <c r="EM593" s="17" t="str">
        <f t="shared" si="21"/>
        <v>CUMPLE</v>
      </c>
    </row>
    <row r="594" spans="1:143" s="1" customFormat="1" x14ac:dyDescent="0.25">
      <c r="A594" s="32"/>
      <c r="B594" s="102" t="s">
        <v>395</v>
      </c>
      <c r="C594" s="32"/>
      <c r="D594" s="103"/>
      <c r="E594" s="104"/>
      <c r="F594" s="104"/>
      <c r="G594" s="104"/>
      <c r="EB594" s="11"/>
      <c r="EC594" s="11"/>
      <c r="ED594" s="11"/>
      <c r="EE594" s="11"/>
      <c r="EF594" s="11"/>
      <c r="EG594" s="11"/>
      <c r="EH594" s="11"/>
      <c r="EI594" s="11"/>
      <c r="EL594" s="20" t="s">
        <v>395</v>
      </c>
      <c r="EM594" s="17" t="str">
        <f t="shared" si="21"/>
        <v>CUMPLE</v>
      </c>
    </row>
    <row r="595" spans="1:143" s="1" customFormat="1" ht="30" x14ac:dyDescent="0.25">
      <c r="A595" s="27"/>
      <c r="B595" s="105" t="s">
        <v>396</v>
      </c>
      <c r="C595" s="27"/>
      <c r="D595" s="106"/>
      <c r="E595" s="107"/>
      <c r="F595" s="107"/>
      <c r="G595" s="107"/>
      <c r="EB595" s="11"/>
      <c r="EC595" s="11"/>
      <c r="ED595" s="11"/>
      <c r="EE595" s="11"/>
      <c r="EF595" s="11"/>
      <c r="EG595" s="11"/>
      <c r="EH595" s="11"/>
      <c r="EI595" s="11"/>
      <c r="EL595" s="20" t="s">
        <v>396</v>
      </c>
      <c r="EM595" s="17" t="str">
        <f t="shared" si="21"/>
        <v>CUMPLE</v>
      </c>
    </row>
    <row r="596" spans="1:143" s="1" customFormat="1" x14ac:dyDescent="0.25">
      <c r="A596" s="12">
        <f>+A587+1</f>
        <v>80</v>
      </c>
      <c r="B596" s="108" t="s">
        <v>416</v>
      </c>
      <c r="C596" s="123">
        <v>1</v>
      </c>
      <c r="D596" s="124"/>
      <c r="E596" s="125">
        <f>+D596*C596</f>
        <v>0</v>
      </c>
      <c r="F596" s="125">
        <f>+E596*0.16</f>
        <v>0</v>
      </c>
      <c r="G596" s="125">
        <f>+F596+E596</f>
        <v>0</v>
      </c>
      <c r="EB596" s="11" t="str">
        <f>IF(A596&gt;0.9,"CUMPLE","NO")</f>
        <v>CUMPLE</v>
      </c>
      <c r="EC596" s="11" t="str">
        <f>IF(C596&gt;0.9,"CUMPLE","NO")</f>
        <v>CUMPLE</v>
      </c>
      <c r="ED596" s="11" t="str">
        <f>+IF(EB596=EC596,"CUMPLE")</f>
        <v>CUMPLE</v>
      </c>
      <c r="EE596" s="11" t="b">
        <f>+IF(D596&gt;0.9,"CUMPLE")</f>
        <v>0</v>
      </c>
      <c r="EF596" s="11">
        <v>80</v>
      </c>
      <c r="EG596" s="11" t="str">
        <f>+IF(A596=EF596,"CUMPLE")</f>
        <v>CUMPLE</v>
      </c>
      <c r="EH596" s="11">
        <v>1</v>
      </c>
      <c r="EI596" s="11" t="str">
        <f>+IF(C596=EH596,"CUMPLE")</f>
        <v>CUMPLE</v>
      </c>
      <c r="EL596" s="20" t="s">
        <v>416</v>
      </c>
      <c r="EM596" s="17" t="str">
        <f t="shared" si="21"/>
        <v>CUMPLE</v>
      </c>
    </row>
    <row r="597" spans="1:143" s="1" customFormat="1" ht="135" x14ac:dyDescent="0.25">
      <c r="A597" s="22"/>
      <c r="B597" s="99" t="s">
        <v>417</v>
      </c>
      <c r="C597" s="114"/>
      <c r="D597" s="115"/>
      <c r="E597" s="116"/>
      <c r="F597" s="116"/>
      <c r="G597" s="116"/>
      <c r="EB597" s="11"/>
      <c r="EC597" s="11"/>
      <c r="ED597" s="11"/>
      <c r="EE597" s="11"/>
      <c r="EF597" s="11"/>
      <c r="EG597" s="11"/>
      <c r="EH597" s="11"/>
      <c r="EI597" s="11"/>
      <c r="EL597" s="20" t="s">
        <v>417</v>
      </c>
      <c r="EM597" s="17" t="str">
        <f t="shared" si="21"/>
        <v>CUMPLE</v>
      </c>
    </row>
    <row r="598" spans="1:143" s="1" customFormat="1" ht="30" x14ac:dyDescent="0.25">
      <c r="A598" s="32"/>
      <c r="B598" s="102" t="s">
        <v>418</v>
      </c>
      <c r="C598" s="120"/>
      <c r="D598" s="121"/>
      <c r="E598" s="122"/>
      <c r="F598" s="122"/>
      <c r="G598" s="122"/>
      <c r="EB598" s="11"/>
      <c r="EC598" s="11"/>
      <c r="ED598" s="11"/>
      <c r="EE598" s="11"/>
      <c r="EF598" s="11"/>
      <c r="EG598" s="11"/>
      <c r="EH598" s="11"/>
      <c r="EI598" s="11"/>
      <c r="EL598" s="20" t="s">
        <v>418</v>
      </c>
      <c r="EM598" s="17" t="str">
        <f t="shared" si="21"/>
        <v>CUMPLE</v>
      </c>
    </row>
    <row r="599" spans="1:143" s="1" customFormat="1" ht="30" x14ac:dyDescent="0.25">
      <c r="A599" s="32"/>
      <c r="B599" s="102" t="s">
        <v>419</v>
      </c>
      <c r="C599" s="120"/>
      <c r="D599" s="121"/>
      <c r="E599" s="122"/>
      <c r="F599" s="122"/>
      <c r="G599" s="122"/>
      <c r="EB599" s="11"/>
      <c r="EC599" s="11"/>
      <c r="ED599" s="11"/>
      <c r="EE599" s="11"/>
      <c r="EF599" s="11"/>
      <c r="EG599" s="11"/>
      <c r="EH599" s="11"/>
      <c r="EI599" s="11"/>
      <c r="EL599" s="20" t="s">
        <v>420</v>
      </c>
      <c r="EM599" s="17" t="str">
        <f t="shared" si="21"/>
        <v>CUMPLE</v>
      </c>
    </row>
    <row r="600" spans="1:143" s="1" customFormat="1" x14ac:dyDescent="0.25">
      <c r="A600" s="32"/>
      <c r="B600" s="102" t="s">
        <v>421</v>
      </c>
      <c r="C600" s="120"/>
      <c r="D600" s="121"/>
      <c r="E600" s="122"/>
      <c r="F600" s="122"/>
      <c r="G600" s="122"/>
      <c r="EB600" s="11"/>
      <c r="EC600" s="11"/>
      <c r="ED600" s="11"/>
      <c r="EE600" s="11"/>
      <c r="EF600" s="11"/>
      <c r="EG600" s="11"/>
      <c r="EH600" s="11"/>
      <c r="EI600" s="11"/>
      <c r="EL600" s="20" t="s">
        <v>421</v>
      </c>
      <c r="EM600" s="17" t="str">
        <f t="shared" si="21"/>
        <v>CUMPLE</v>
      </c>
    </row>
    <row r="601" spans="1:143" s="1" customFormat="1" x14ac:dyDescent="0.25">
      <c r="A601" s="27"/>
      <c r="B601" s="105" t="s">
        <v>422</v>
      </c>
      <c r="C601" s="117"/>
      <c r="D601" s="118"/>
      <c r="E601" s="119"/>
      <c r="F601" s="119"/>
      <c r="G601" s="119"/>
      <c r="EB601" s="11"/>
      <c r="EC601" s="11"/>
      <c r="ED601" s="11"/>
      <c r="EE601" s="11"/>
      <c r="EF601" s="11"/>
      <c r="EG601" s="11"/>
      <c r="EH601" s="11"/>
      <c r="EI601" s="11"/>
      <c r="EL601" s="20" t="s">
        <v>422</v>
      </c>
      <c r="EM601" s="17" t="str">
        <f t="shared" si="21"/>
        <v>CUMPLE</v>
      </c>
    </row>
    <row r="602" spans="1:143" s="1" customFormat="1" x14ac:dyDescent="0.25">
      <c r="A602" s="12">
        <f>+A596+1</f>
        <v>81</v>
      </c>
      <c r="B602" s="108" t="s">
        <v>423</v>
      </c>
      <c r="C602" s="123">
        <v>1</v>
      </c>
      <c r="D602" s="124"/>
      <c r="E602" s="125">
        <f>+D602*C602</f>
        <v>0</v>
      </c>
      <c r="F602" s="125">
        <f>+E602*0.16</f>
        <v>0</v>
      </c>
      <c r="G602" s="125">
        <f>+F602+E602</f>
        <v>0</v>
      </c>
      <c r="EB602" s="11" t="str">
        <f>IF(A602&gt;0.9,"CUMPLE","NO")</f>
        <v>CUMPLE</v>
      </c>
      <c r="EC602" s="11" t="str">
        <f>IF(C602&gt;0.9,"CUMPLE","NO")</f>
        <v>CUMPLE</v>
      </c>
      <c r="ED602" s="11" t="str">
        <f>+IF(EB602=EC602,"CUMPLE")</f>
        <v>CUMPLE</v>
      </c>
      <c r="EE602" s="11" t="b">
        <f>+IF(D602&gt;0.9,"CUMPLE")</f>
        <v>0</v>
      </c>
      <c r="EF602" s="11">
        <v>81</v>
      </c>
      <c r="EG602" s="11" t="str">
        <f>+IF(A602=EF602,"CUMPLE")</f>
        <v>CUMPLE</v>
      </c>
      <c r="EH602" s="11">
        <v>1</v>
      </c>
      <c r="EI602" s="11" t="str">
        <f>+IF(C602=EH602,"CUMPLE")</f>
        <v>CUMPLE</v>
      </c>
      <c r="EL602" s="20" t="s">
        <v>423</v>
      </c>
      <c r="EM602" s="17" t="str">
        <f t="shared" si="21"/>
        <v>CUMPLE</v>
      </c>
    </row>
    <row r="603" spans="1:143" s="1" customFormat="1" x14ac:dyDescent="0.25">
      <c r="A603" s="22"/>
      <c r="B603" s="99" t="s">
        <v>424</v>
      </c>
      <c r="C603" s="22"/>
      <c r="D603" s="100"/>
      <c r="E603" s="101"/>
      <c r="F603" s="101"/>
      <c r="G603" s="101"/>
      <c r="EB603" s="11"/>
      <c r="EC603" s="11"/>
      <c r="ED603" s="11"/>
      <c r="EE603" s="11"/>
      <c r="EF603" s="11"/>
      <c r="EG603" s="11"/>
      <c r="EH603" s="11"/>
      <c r="EI603" s="11"/>
      <c r="EL603" s="20" t="s">
        <v>424</v>
      </c>
      <c r="EM603" s="17" t="str">
        <f t="shared" si="21"/>
        <v>CUMPLE</v>
      </c>
    </row>
    <row r="604" spans="1:143" s="1" customFormat="1" x14ac:dyDescent="0.25">
      <c r="A604" s="32"/>
      <c r="B604" s="102" t="s">
        <v>425</v>
      </c>
      <c r="C604" s="32"/>
      <c r="D604" s="103"/>
      <c r="E604" s="104"/>
      <c r="F604" s="104"/>
      <c r="G604" s="104"/>
      <c r="EB604" s="11"/>
      <c r="EC604" s="11"/>
      <c r="ED604" s="11"/>
      <c r="EE604" s="11"/>
      <c r="EF604" s="11"/>
      <c r="EG604" s="11"/>
      <c r="EH604" s="11"/>
      <c r="EI604" s="11"/>
      <c r="EL604" s="20" t="s">
        <v>425</v>
      </c>
      <c r="EM604" s="17" t="str">
        <f t="shared" si="21"/>
        <v>CUMPLE</v>
      </c>
    </row>
    <row r="605" spans="1:143" s="1" customFormat="1" x14ac:dyDescent="0.25">
      <c r="A605" s="32"/>
      <c r="B605" s="102" t="s">
        <v>426</v>
      </c>
      <c r="C605" s="32"/>
      <c r="D605" s="103"/>
      <c r="E605" s="104"/>
      <c r="F605" s="104"/>
      <c r="G605" s="104"/>
      <c r="EB605" s="11"/>
      <c r="EC605" s="11"/>
      <c r="ED605" s="11"/>
      <c r="EE605" s="11"/>
      <c r="EF605" s="11"/>
      <c r="EG605" s="11"/>
      <c r="EH605" s="11"/>
      <c r="EI605" s="11"/>
      <c r="EL605" s="20" t="s">
        <v>426</v>
      </c>
      <c r="EM605" s="17" t="str">
        <f t="shared" si="21"/>
        <v>CUMPLE</v>
      </c>
    </row>
    <row r="606" spans="1:143" s="1" customFormat="1" x14ac:dyDescent="0.25">
      <c r="A606" s="32"/>
      <c r="B606" s="102" t="s">
        <v>427</v>
      </c>
      <c r="C606" s="32"/>
      <c r="D606" s="103"/>
      <c r="E606" s="104"/>
      <c r="F606" s="104"/>
      <c r="G606" s="104"/>
      <c r="EB606" s="11"/>
      <c r="EC606" s="11"/>
      <c r="ED606" s="11"/>
      <c r="EE606" s="11"/>
      <c r="EF606" s="11"/>
      <c r="EG606" s="11"/>
      <c r="EH606" s="11"/>
      <c r="EI606" s="11"/>
      <c r="EL606" s="20" t="s">
        <v>427</v>
      </c>
      <c r="EM606" s="17" t="str">
        <f t="shared" si="21"/>
        <v>CUMPLE</v>
      </c>
    </row>
    <row r="607" spans="1:143" s="1" customFormat="1" x14ac:dyDescent="0.25">
      <c r="A607" s="32"/>
      <c r="B607" s="102" t="s">
        <v>428</v>
      </c>
      <c r="C607" s="32"/>
      <c r="D607" s="103"/>
      <c r="E607" s="104"/>
      <c r="F607" s="104"/>
      <c r="G607" s="104"/>
      <c r="EB607" s="11"/>
      <c r="EC607" s="11"/>
      <c r="ED607" s="11"/>
      <c r="EE607" s="11"/>
      <c r="EF607" s="11"/>
      <c r="EG607" s="11"/>
      <c r="EH607" s="11"/>
      <c r="EI607" s="11"/>
      <c r="EL607" s="20" t="s">
        <v>428</v>
      </c>
      <c r="EM607" s="17" t="str">
        <f t="shared" si="21"/>
        <v>CUMPLE</v>
      </c>
    </row>
    <row r="608" spans="1:143" s="1" customFormat="1" x14ac:dyDescent="0.25">
      <c r="A608" s="32"/>
      <c r="B608" s="102" t="s">
        <v>429</v>
      </c>
      <c r="C608" s="32"/>
      <c r="D608" s="103"/>
      <c r="E608" s="104"/>
      <c r="F608" s="104"/>
      <c r="G608" s="104"/>
      <c r="EB608" s="11"/>
      <c r="EC608" s="11"/>
      <c r="ED608" s="11"/>
      <c r="EE608" s="11"/>
      <c r="EF608" s="11"/>
      <c r="EG608" s="11"/>
      <c r="EH608" s="11"/>
      <c r="EI608" s="11"/>
      <c r="EL608" s="20" t="s">
        <v>429</v>
      </c>
      <c r="EM608" s="17" t="str">
        <f t="shared" si="21"/>
        <v>CUMPLE</v>
      </c>
    </row>
    <row r="609" spans="1:143" s="1" customFormat="1" x14ac:dyDescent="0.25">
      <c r="A609" s="32"/>
      <c r="B609" s="102" t="s">
        <v>430</v>
      </c>
      <c r="C609" s="32"/>
      <c r="D609" s="103"/>
      <c r="E609" s="104"/>
      <c r="F609" s="104"/>
      <c r="G609" s="104"/>
      <c r="EB609" s="11"/>
      <c r="EC609" s="11"/>
      <c r="ED609" s="11"/>
      <c r="EE609" s="11"/>
      <c r="EF609" s="11"/>
      <c r="EG609" s="11"/>
      <c r="EH609" s="11"/>
      <c r="EI609" s="11"/>
      <c r="EL609" s="20" t="s">
        <v>430</v>
      </c>
      <c r="EM609" s="17" t="str">
        <f t="shared" si="21"/>
        <v>CUMPLE</v>
      </c>
    </row>
    <row r="610" spans="1:143" s="1" customFormat="1" x14ac:dyDescent="0.25">
      <c r="A610" s="32"/>
      <c r="B610" s="102" t="s">
        <v>431</v>
      </c>
      <c r="C610" s="32"/>
      <c r="D610" s="103"/>
      <c r="E610" s="104"/>
      <c r="F610" s="104"/>
      <c r="G610" s="104"/>
      <c r="EB610" s="11"/>
      <c r="EC610" s="11"/>
      <c r="ED610" s="11"/>
      <c r="EE610" s="11"/>
      <c r="EF610" s="11"/>
      <c r="EG610" s="11"/>
      <c r="EH610" s="11"/>
      <c r="EI610" s="11"/>
      <c r="EL610" s="20" t="s">
        <v>431</v>
      </c>
      <c r="EM610" s="17" t="str">
        <f t="shared" si="21"/>
        <v>CUMPLE</v>
      </c>
    </row>
    <row r="611" spans="1:143" s="1" customFormat="1" x14ac:dyDescent="0.25">
      <c r="A611" s="32"/>
      <c r="B611" s="102" t="s">
        <v>432</v>
      </c>
      <c r="C611" s="32"/>
      <c r="D611" s="103"/>
      <c r="E611" s="104"/>
      <c r="F611" s="104"/>
      <c r="G611" s="104"/>
      <c r="EB611" s="11"/>
      <c r="EC611" s="11"/>
      <c r="ED611" s="11"/>
      <c r="EE611" s="11"/>
      <c r="EF611" s="11"/>
      <c r="EG611" s="11"/>
      <c r="EH611" s="11"/>
      <c r="EI611" s="11"/>
      <c r="EL611" s="20" t="s">
        <v>432</v>
      </c>
      <c r="EM611" s="17" t="str">
        <f t="shared" si="21"/>
        <v>CUMPLE</v>
      </c>
    </row>
    <row r="612" spans="1:143" s="1" customFormat="1" x14ac:dyDescent="0.25">
      <c r="A612" s="32"/>
      <c r="B612" s="102" t="s">
        <v>433</v>
      </c>
      <c r="C612" s="32"/>
      <c r="D612" s="103"/>
      <c r="E612" s="104"/>
      <c r="F612" s="104"/>
      <c r="G612" s="104"/>
      <c r="EB612" s="11"/>
      <c r="EC612" s="11"/>
      <c r="ED612" s="11"/>
      <c r="EE612" s="11"/>
      <c r="EF612" s="11"/>
      <c r="EG612" s="11"/>
      <c r="EH612" s="11"/>
      <c r="EI612" s="11"/>
      <c r="EL612" s="20" t="s">
        <v>433</v>
      </c>
      <c r="EM612" s="17" t="str">
        <f t="shared" si="21"/>
        <v>CUMPLE</v>
      </c>
    </row>
    <row r="613" spans="1:143" s="1" customFormat="1" x14ac:dyDescent="0.25">
      <c r="A613" s="27"/>
      <c r="B613" s="105" t="s">
        <v>434</v>
      </c>
      <c r="C613" s="27"/>
      <c r="D613" s="106"/>
      <c r="E613" s="107"/>
      <c r="F613" s="107"/>
      <c r="G613" s="107"/>
      <c r="EB613" s="11"/>
      <c r="EC613" s="11"/>
      <c r="ED613" s="11"/>
      <c r="EE613" s="11"/>
      <c r="EF613" s="11"/>
      <c r="EG613" s="11"/>
      <c r="EH613" s="11"/>
      <c r="EI613" s="11"/>
      <c r="EL613" s="20" t="s">
        <v>434</v>
      </c>
      <c r="EM613" s="17" t="str">
        <f t="shared" si="21"/>
        <v>CUMPLE</v>
      </c>
    </row>
    <row r="614" spans="1:143" s="1" customFormat="1" x14ac:dyDescent="0.25">
      <c r="A614" s="291" t="s">
        <v>489</v>
      </c>
      <c r="B614" s="292"/>
      <c r="C614" s="292"/>
      <c r="D614" s="292"/>
      <c r="E614" s="292"/>
      <c r="F614" s="292"/>
      <c r="G614" s="293"/>
      <c r="EB614" s="11"/>
      <c r="EC614" s="11"/>
      <c r="ED614" s="11"/>
      <c r="EE614" s="11"/>
      <c r="EF614" s="11"/>
      <c r="EG614" s="11"/>
      <c r="EH614" s="11"/>
      <c r="EI614" s="11"/>
      <c r="EL614" s="20"/>
      <c r="EM614" s="17" t="str">
        <f t="shared" si="21"/>
        <v>CUMPLE</v>
      </c>
    </row>
    <row r="615" spans="1:143" s="1" customFormat="1" x14ac:dyDescent="0.25">
      <c r="A615" s="12">
        <f>+A602+1</f>
        <v>82</v>
      </c>
      <c r="B615" s="96" t="s">
        <v>443</v>
      </c>
      <c r="C615" s="12">
        <v>2</v>
      </c>
      <c r="D615" s="97"/>
      <c r="E615" s="98">
        <f>+D615*C615</f>
        <v>0</v>
      </c>
      <c r="F615" s="98">
        <f>+E615*0.16</f>
        <v>0</v>
      </c>
      <c r="G615" s="98">
        <f>+F615+E615</f>
        <v>0</v>
      </c>
      <c r="EB615" s="11" t="str">
        <f>IF(A615&gt;0.9,"CUMPLE","NO")</f>
        <v>CUMPLE</v>
      </c>
      <c r="EC615" s="11" t="str">
        <f>IF(C615&gt;0.9,"CUMPLE","NO")</f>
        <v>CUMPLE</v>
      </c>
      <c r="ED615" s="11" t="str">
        <f>+IF(EB615=EC615,"CUMPLE")</f>
        <v>CUMPLE</v>
      </c>
      <c r="EE615" s="11" t="b">
        <f>+IF(D615&gt;0.9,"CUMPLE")</f>
        <v>0</v>
      </c>
      <c r="EF615" s="11">
        <v>82</v>
      </c>
      <c r="EG615" s="11" t="str">
        <f>+IF(A615=EF615,"CUMPLE")</f>
        <v>CUMPLE</v>
      </c>
      <c r="EH615" s="11">
        <v>2</v>
      </c>
      <c r="EI615" s="11" t="str">
        <f>+IF(C615=EH615,"CUMPLE")</f>
        <v>CUMPLE</v>
      </c>
      <c r="EL615" s="20" t="s">
        <v>443</v>
      </c>
      <c r="EM615" s="17" t="str">
        <f t="shared" si="21"/>
        <v>CUMPLE</v>
      </c>
    </row>
    <row r="616" spans="1:143" s="1" customFormat="1" ht="45" x14ac:dyDescent="0.25">
      <c r="A616" s="32"/>
      <c r="B616" s="102" t="s">
        <v>444</v>
      </c>
      <c r="C616" s="120"/>
      <c r="D616" s="121"/>
      <c r="E616" s="122"/>
      <c r="F616" s="122"/>
      <c r="G616" s="122"/>
      <c r="EB616" s="11"/>
      <c r="EC616" s="11"/>
      <c r="ED616" s="11"/>
      <c r="EE616" s="11"/>
      <c r="EF616" s="11"/>
      <c r="EG616" s="11"/>
      <c r="EH616" s="11"/>
      <c r="EI616" s="11"/>
      <c r="EL616" s="20" t="s">
        <v>444</v>
      </c>
      <c r="EM616" s="17" t="str">
        <f t="shared" si="21"/>
        <v>CUMPLE</v>
      </c>
    </row>
    <row r="617" spans="1:143" s="1" customFormat="1" x14ac:dyDescent="0.25">
      <c r="A617" s="32"/>
      <c r="B617" s="102" t="s">
        <v>285</v>
      </c>
      <c r="C617" s="120"/>
      <c r="D617" s="121"/>
      <c r="E617" s="122"/>
      <c r="F617" s="122"/>
      <c r="G617" s="122"/>
      <c r="EB617" s="11"/>
      <c r="EC617" s="11"/>
      <c r="ED617" s="11"/>
      <c r="EE617" s="11"/>
      <c r="EF617" s="11"/>
      <c r="EG617" s="11"/>
      <c r="EH617" s="11"/>
      <c r="EI617" s="11"/>
      <c r="EL617" s="20" t="s">
        <v>285</v>
      </c>
      <c r="EM617" s="17" t="str">
        <f t="shared" si="21"/>
        <v>CUMPLE</v>
      </c>
    </row>
    <row r="618" spans="1:143" s="1" customFormat="1" x14ac:dyDescent="0.25">
      <c r="A618" s="32"/>
      <c r="B618" s="102" t="s">
        <v>286</v>
      </c>
      <c r="C618" s="120"/>
      <c r="D618" s="121"/>
      <c r="E618" s="122"/>
      <c r="F618" s="122"/>
      <c r="G618" s="122"/>
      <c r="EB618" s="11"/>
      <c r="EC618" s="11"/>
      <c r="ED618" s="11"/>
      <c r="EE618" s="11"/>
      <c r="EF618" s="11"/>
      <c r="EG618" s="11"/>
      <c r="EH618" s="11"/>
      <c r="EI618" s="11"/>
      <c r="EL618" s="20" t="s">
        <v>286</v>
      </c>
      <c r="EM618" s="17" t="str">
        <f t="shared" si="21"/>
        <v>CUMPLE</v>
      </c>
    </row>
    <row r="619" spans="1:143" s="1" customFormat="1" x14ac:dyDescent="0.25">
      <c r="A619" s="32"/>
      <c r="B619" s="102" t="s">
        <v>281</v>
      </c>
      <c r="C619" s="120"/>
      <c r="D619" s="121"/>
      <c r="E619" s="122"/>
      <c r="F619" s="122"/>
      <c r="G619" s="122"/>
      <c r="EB619" s="11"/>
      <c r="EC619" s="11"/>
      <c r="ED619" s="11"/>
      <c r="EE619" s="11"/>
      <c r="EF619" s="11"/>
      <c r="EG619" s="11"/>
      <c r="EH619" s="11"/>
      <c r="EI619" s="11"/>
      <c r="EL619" s="20" t="s">
        <v>281</v>
      </c>
      <c r="EM619" s="17" t="str">
        <f t="shared" si="21"/>
        <v>CUMPLE</v>
      </c>
    </row>
    <row r="620" spans="1:143" s="1" customFormat="1" x14ac:dyDescent="0.25">
      <c r="A620" s="27"/>
      <c r="B620" s="105" t="s">
        <v>282</v>
      </c>
      <c r="C620" s="117"/>
      <c r="D620" s="118"/>
      <c r="E620" s="119"/>
      <c r="F620" s="119"/>
      <c r="G620" s="119"/>
      <c r="EB620" s="11"/>
      <c r="EC620" s="11"/>
      <c r="ED620" s="11"/>
      <c r="EE620" s="11"/>
      <c r="EF620" s="11"/>
      <c r="EG620" s="11"/>
      <c r="EH620" s="11"/>
      <c r="EI620" s="11"/>
      <c r="EL620" s="20" t="s">
        <v>282</v>
      </c>
      <c r="EM620" s="17" t="str">
        <f t="shared" si="21"/>
        <v>CUMPLE</v>
      </c>
    </row>
    <row r="621" spans="1:143" s="1" customFormat="1" x14ac:dyDescent="0.25">
      <c r="A621" s="12">
        <f>+A615+1</f>
        <v>83</v>
      </c>
      <c r="B621" s="108" t="s">
        <v>295</v>
      </c>
      <c r="C621" s="12">
        <v>2</v>
      </c>
      <c r="D621" s="97"/>
      <c r="E621" s="98">
        <f>+D621*C621</f>
        <v>0</v>
      </c>
      <c r="F621" s="98">
        <f>+E621*0.16</f>
        <v>0</v>
      </c>
      <c r="G621" s="98">
        <f>+F621+E621</f>
        <v>0</v>
      </c>
      <c r="EB621" s="11" t="str">
        <f>IF(A621&gt;0.9,"CUMPLE","NO")</f>
        <v>CUMPLE</v>
      </c>
      <c r="EC621" s="11" t="str">
        <f>IF(C621&gt;0.9,"CUMPLE","NO")</f>
        <v>CUMPLE</v>
      </c>
      <c r="ED621" s="11" t="str">
        <f>+IF(EB621=EC621,"CUMPLE")</f>
        <v>CUMPLE</v>
      </c>
      <c r="EE621" s="11" t="b">
        <f>+IF(D621&gt;0.9,"CUMPLE")</f>
        <v>0</v>
      </c>
      <c r="EF621" s="11">
        <v>83</v>
      </c>
      <c r="EG621" s="11" t="str">
        <f>+IF(A621=EF621,"CUMPLE")</f>
        <v>CUMPLE</v>
      </c>
      <c r="EH621" s="11">
        <v>2</v>
      </c>
      <c r="EI621" s="11" t="str">
        <f>+IF(C621=EH621,"CUMPLE")</f>
        <v>CUMPLE</v>
      </c>
      <c r="EL621" s="20" t="s">
        <v>295</v>
      </c>
      <c r="EM621" s="17" t="str">
        <f t="shared" si="21"/>
        <v>CUMPLE</v>
      </c>
    </row>
    <row r="622" spans="1:143" s="1" customFormat="1" x14ac:dyDescent="0.25">
      <c r="A622" s="22"/>
      <c r="B622" s="99" t="s">
        <v>296</v>
      </c>
      <c r="C622" s="22"/>
      <c r="D622" s="100"/>
      <c r="E622" s="101"/>
      <c r="F622" s="101"/>
      <c r="G622" s="101"/>
      <c r="EB622" s="11"/>
      <c r="EC622" s="11"/>
      <c r="ED622" s="11"/>
      <c r="EE622" s="11"/>
      <c r="EF622" s="11"/>
      <c r="EG622" s="11"/>
      <c r="EH622" s="11"/>
      <c r="EI622" s="11"/>
      <c r="EL622" s="20" t="s">
        <v>296</v>
      </c>
      <c r="EM622" s="17" t="str">
        <f t="shared" si="21"/>
        <v>CUMPLE</v>
      </c>
    </row>
    <row r="623" spans="1:143" s="1" customFormat="1" x14ac:dyDescent="0.25">
      <c r="A623" s="27"/>
      <c r="B623" s="105" t="s">
        <v>297</v>
      </c>
      <c r="C623" s="27"/>
      <c r="D623" s="106"/>
      <c r="E623" s="107"/>
      <c r="F623" s="107"/>
      <c r="G623" s="107"/>
      <c r="EB623" s="11"/>
      <c r="EC623" s="11"/>
      <c r="ED623" s="11"/>
      <c r="EE623" s="11"/>
      <c r="EF623" s="11"/>
      <c r="EG623" s="11"/>
      <c r="EH623" s="11"/>
      <c r="EI623" s="11"/>
      <c r="EL623" s="20" t="s">
        <v>297</v>
      </c>
      <c r="EM623" s="17" t="str">
        <f t="shared" si="21"/>
        <v>CUMPLE</v>
      </c>
    </row>
    <row r="624" spans="1:143" s="1" customFormat="1" x14ac:dyDescent="0.25">
      <c r="A624" s="12">
        <f>+A621+1</f>
        <v>84</v>
      </c>
      <c r="B624" s="108" t="s">
        <v>298</v>
      </c>
      <c r="C624" s="12">
        <v>2</v>
      </c>
      <c r="D624" s="97"/>
      <c r="E624" s="98">
        <f>+D624*C624</f>
        <v>0</v>
      </c>
      <c r="F624" s="98">
        <f>+E624*0.16</f>
        <v>0</v>
      </c>
      <c r="G624" s="98">
        <f>+F624+E624</f>
        <v>0</v>
      </c>
      <c r="EB624" s="11" t="str">
        <f>IF(A624&gt;0.9,"CUMPLE","NO")</f>
        <v>CUMPLE</v>
      </c>
      <c r="EC624" s="11" t="str">
        <f>IF(C624&gt;0.9,"CUMPLE","NO")</f>
        <v>CUMPLE</v>
      </c>
      <c r="ED624" s="11" t="str">
        <f>+IF(EB624=EC624,"CUMPLE")</f>
        <v>CUMPLE</v>
      </c>
      <c r="EE624" s="11" t="b">
        <f>+IF(D624&gt;0.9,"CUMPLE")</f>
        <v>0</v>
      </c>
      <c r="EF624" s="11">
        <v>84</v>
      </c>
      <c r="EG624" s="11" t="str">
        <f>+IF(A624=EF624,"CUMPLE")</f>
        <v>CUMPLE</v>
      </c>
      <c r="EH624" s="11">
        <v>2</v>
      </c>
      <c r="EI624" s="11" t="str">
        <f>+IF(C624=EH624,"CUMPLE")</f>
        <v>CUMPLE</v>
      </c>
      <c r="EL624" s="20" t="s">
        <v>298</v>
      </c>
      <c r="EM624" s="17" t="str">
        <f t="shared" si="21"/>
        <v>CUMPLE</v>
      </c>
    </row>
    <row r="625" spans="1:143" s="1" customFormat="1" x14ac:dyDescent="0.25">
      <c r="A625" s="22"/>
      <c r="B625" s="99" t="s">
        <v>299</v>
      </c>
      <c r="C625" s="22"/>
      <c r="D625" s="100"/>
      <c r="E625" s="101"/>
      <c r="F625" s="101"/>
      <c r="G625" s="101"/>
      <c r="EB625" s="11"/>
      <c r="EC625" s="11"/>
      <c r="ED625" s="11"/>
      <c r="EE625" s="11"/>
      <c r="EF625" s="11"/>
      <c r="EG625" s="11"/>
      <c r="EH625" s="11"/>
      <c r="EI625" s="11"/>
      <c r="EL625" s="20" t="s">
        <v>299</v>
      </c>
      <c r="EM625" s="17" t="str">
        <f t="shared" si="21"/>
        <v>CUMPLE</v>
      </c>
    </row>
    <row r="626" spans="1:143" s="1" customFormat="1" x14ac:dyDescent="0.25">
      <c r="A626" s="27"/>
      <c r="B626" s="105" t="s">
        <v>300</v>
      </c>
      <c r="C626" s="27"/>
      <c r="D626" s="106"/>
      <c r="E626" s="107"/>
      <c r="F626" s="107"/>
      <c r="G626" s="107"/>
      <c r="EB626" s="11"/>
      <c r="EC626" s="11"/>
      <c r="ED626" s="11"/>
      <c r="EE626" s="11"/>
      <c r="EF626" s="11"/>
      <c r="EG626" s="11"/>
      <c r="EH626" s="11"/>
      <c r="EI626" s="11"/>
      <c r="EL626" s="20" t="s">
        <v>300</v>
      </c>
      <c r="EM626" s="17" t="str">
        <f t="shared" si="21"/>
        <v>CUMPLE</v>
      </c>
    </row>
    <row r="627" spans="1:143" s="1" customFormat="1" x14ac:dyDescent="0.25">
      <c r="A627" s="12">
        <f>+A624+1</f>
        <v>85</v>
      </c>
      <c r="B627" s="108" t="s">
        <v>301</v>
      </c>
      <c r="C627" s="12">
        <v>2</v>
      </c>
      <c r="D627" s="97"/>
      <c r="E627" s="98">
        <f>+D627*C627</f>
        <v>0</v>
      </c>
      <c r="F627" s="98">
        <f>+E627*0.16</f>
        <v>0</v>
      </c>
      <c r="G627" s="98">
        <f>+F627+E627</f>
        <v>0</v>
      </c>
      <c r="EB627" s="11" t="str">
        <f>IF(A627&gt;0.9,"CUMPLE","NO")</f>
        <v>CUMPLE</v>
      </c>
      <c r="EC627" s="11" t="str">
        <f>IF(C627&gt;0.9,"CUMPLE","NO")</f>
        <v>CUMPLE</v>
      </c>
      <c r="ED627" s="11" t="str">
        <f>+IF(EB627=EC627,"CUMPLE")</f>
        <v>CUMPLE</v>
      </c>
      <c r="EE627" s="11" t="b">
        <f>+IF(D627&gt;0.9,"CUMPLE")</f>
        <v>0</v>
      </c>
      <c r="EF627" s="11">
        <v>85</v>
      </c>
      <c r="EG627" s="11" t="str">
        <f>+IF(A627=EF627,"CUMPLE")</f>
        <v>CUMPLE</v>
      </c>
      <c r="EH627" s="11">
        <v>2</v>
      </c>
      <c r="EI627" s="11" t="str">
        <f>+IF(C627=EH627,"CUMPLE")</f>
        <v>CUMPLE</v>
      </c>
      <c r="EL627" s="20" t="s">
        <v>301</v>
      </c>
      <c r="EM627" s="17" t="str">
        <f t="shared" si="21"/>
        <v>CUMPLE</v>
      </c>
    </row>
    <row r="628" spans="1:143" s="1" customFormat="1" x14ac:dyDescent="0.25">
      <c r="A628" s="12"/>
      <c r="B628" s="109" t="s">
        <v>302</v>
      </c>
      <c r="C628" s="12"/>
      <c r="D628" s="97"/>
      <c r="E628" s="98"/>
      <c r="F628" s="98"/>
      <c r="G628" s="98"/>
      <c r="EB628" s="11"/>
      <c r="EC628" s="11"/>
      <c r="ED628" s="11"/>
      <c r="EE628" s="11"/>
      <c r="EF628" s="11"/>
      <c r="EG628" s="11"/>
      <c r="EH628" s="11"/>
      <c r="EI628" s="11"/>
      <c r="EL628" s="20" t="s">
        <v>302</v>
      </c>
      <c r="EM628" s="17" t="str">
        <f t="shared" si="21"/>
        <v>CUMPLE</v>
      </c>
    </row>
    <row r="629" spans="1:143" s="1" customFormat="1" x14ac:dyDescent="0.25">
      <c r="A629" s="12">
        <f>+A627+1</f>
        <v>86</v>
      </c>
      <c r="B629" s="108" t="s">
        <v>303</v>
      </c>
      <c r="C629" s="12">
        <v>2</v>
      </c>
      <c r="D629" s="97"/>
      <c r="E629" s="98">
        <f>+D629*C629</f>
        <v>0</v>
      </c>
      <c r="F629" s="98">
        <f>+E629*0.16</f>
        <v>0</v>
      </c>
      <c r="G629" s="98">
        <f>+F629+E629</f>
        <v>0</v>
      </c>
      <c r="EB629" s="11" t="str">
        <f>IF(A629&gt;0.9,"CUMPLE","NO")</f>
        <v>CUMPLE</v>
      </c>
      <c r="EC629" s="11" t="str">
        <f>IF(C629&gt;0.9,"CUMPLE","NO")</f>
        <v>CUMPLE</v>
      </c>
      <c r="ED629" s="11" t="str">
        <f>+IF(EB629=EC629,"CUMPLE")</f>
        <v>CUMPLE</v>
      </c>
      <c r="EE629" s="11" t="b">
        <f>+IF(D629&gt;0.9,"CUMPLE")</f>
        <v>0</v>
      </c>
      <c r="EF629" s="11">
        <v>86</v>
      </c>
      <c r="EG629" s="11" t="str">
        <f>+IF(A629=EF629,"CUMPLE")</f>
        <v>CUMPLE</v>
      </c>
      <c r="EH629" s="11">
        <v>2</v>
      </c>
      <c r="EI629" s="11" t="str">
        <f>+IF(C629=EH629,"CUMPLE")</f>
        <v>CUMPLE</v>
      </c>
      <c r="EL629" s="20" t="s">
        <v>303</v>
      </c>
      <c r="EM629" s="17" t="str">
        <f t="shared" si="21"/>
        <v>CUMPLE</v>
      </c>
    </row>
    <row r="630" spans="1:143" s="1" customFormat="1" x14ac:dyDescent="0.25">
      <c r="A630" s="22"/>
      <c r="B630" s="99" t="s">
        <v>304</v>
      </c>
      <c r="C630" s="22"/>
      <c r="D630" s="100"/>
      <c r="E630" s="101"/>
      <c r="F630" s="101"/>
      <c r="G630" s="101"/>
      <c r="EB630" s="11"/>
      <c r="EC630" s="11"/>
      <c r="ED630" s="11"/>
      <c r="EE630" s="11"/>
      <c r="EF630" s="11"/>
      <c r="EG630" s="11"/>
      <c r="EH630" s="11"/>
      <c r="EI630" s="11"/>
      <c r="EL630" s="20" t="s">
        <v>304</v>
      </c>
      <c r="EM630" s="17" t="str">
        <f t="shared" si="21"/>
        <v>CUMPLE</v>
      </c>
    </row>
    <row r="631" spans="1:143" s="1" customFormat="1" ht="30" x14ac:dyDescent="0.25">
      <c r="A631" s="27"/>
      <c r="B631" s="105" t="s">
        <v>305</v>
      </c>
      <c r="C631" s="27"/>
      <c r="D631" s="106"/>
      <c r="E631" s="107"/>
      <c r="F631" s="107"/>
      <c r="G631" s="107"/>
      <c r="EB631" s="11"/>
      <c r="EC631" s="11"/>
      <c r="ED631" s="11"/>
      <c r="EE631" s="11"/>
      <c r="EF631" s="11"/>
      <c r="EG631" s="11"/>
      <c r="EH631" s="11"/>
      <c r="EI631" s="11"/>
      <c r="EL631" s="20" t="s">
        <v>305</v>
      </c>
      <c r="EM631" s="17" t="str">
        <f t="shared" si="21"/>
        <v>CUMPLE</v>
      </c>
    </row>
    <row r="632" spans="1:143" s="1" customFormat="1" x14ac:dyDescent="0.25">
      <c r="A632" s="12">
        <f>+A629+1</f>
        <v>87</v>
      </c>
      <c r="B632" s="108" t="s">
        <v>309</v>
      </c>
      <c r="C632" s="12">
        <v>1</v>
      </c>
      <c r="D632" s="97"/>
      <c r="E632" s="98">
        <f>+D632*C632</f>
        <v>0</v>
      </c>
      <c r="F632" s="98">
        <f>+E632*0.16</f>
        <v>0</v>
      </c>
      <c r="G632" s="98">
        <f>+F632+E632</f>
        <v>0</v>
      </c>
      <c r="EB632" s="11" t="str">
        <f>IF(A632&gt;0.9,"CUMPLE","NO")</f>
        <v>CUMPLE</v>
      </c>
      <c r="EC632" s="11" t="str">
        <f>IF(C632&gt;0.9,"CUMPLE","NO")</f>
        <v>CUMPLE</v>
      </c>
      <c r="ED632" s="11" t="str">
        <f>+IF(EB632=EC632,"CUMPLE")</f>
        <v>CUMPLE</v>
      </c>
      <c r="EE632" s="11" t="b">
        <f>+IF(D632&gt;0.9,"CUMPLE")</f>
        <v>0</v>
      </c>
      <c r="EF632" s="11">
        <v>87</v>
      </c>
      <c r="EG632" s="11" t="str">
        <f>+IF(A632=EF632,"CUMPLE")</f>
        <v>CUMPLE</v>
      </c>
      <c r="EH632" s="11">
        <v>1</v>
      </c>
      <c r="EI632" s="11" t="str">
        <f>+IF(C632=EH632,"CUMPLE")</f>
        <v>CUMPLE</v>
      </c>
      <c r="EL632" s="20" t="s">
        <v>309</v>
      </c>
      <c r="EM632" s="17" t="str">
        <f t="shared" si="21"/>
        <v>CUMPLE</v>
      </c>
    </row>
    <row r="633" spans="1:143" s="1" customFormat="1" x14ac:dyDescent="0.25">
      <c r="A633" s="22"/>
      <c r="B633" s="99" t="s">
        <v>310</v>
      </c>
      <c r="C633" s="22"/>
      <c r="D633" s="100"/>
      <c r="E633" s="101"/>
      <c r="F633" s="101"/>
      <c r="G633" s="101"/>
      <c r="EB633" s="11"/>
      <c r="EC633" s="11"/>
      <c r="ED633" s="11"/>
      <c r="EE633" s="11"/>
      <c r="EF633" s="11"/>
      <c r="EG633" s="11"/>
      <c r="EH633" s="11"/>
      <c r="EI633" s="11"/>
      <c r="EL633" s="20" t="s">
        <v>310</v>
      </c>
      <c r="EM633" s="17" t="str">
        <f t="shared" si="21"/>
        <v>CUMPLE</v>
      </c>
    </row>
    <row r="634" spans="1:143" s="1" customFormat="1" x14ac:dyDescent="0.25">
      <c r="A634" s="27"/>
      <c r="B634" s="105" t="s">
        <v>311</v>
      </c>
      <c r="C634" s="27"/>
      <c r="D634" s="106"/>
      <c r="E634" s="107"/>
      <c r="F634" s="107"/>
      <c r="G634" s="107"/>
      <c r="EB634" s="11"/>
      <c r="EC634" s="11"/>
      <c r="ED634" s="11"/>
      <c r="EE634" s="11"/>
      <c r="EF634" s="11"/>
      <c r="EG634" s="11"/>
      <c r="EH634" s="11"/>
      <c r="EI634" s="11"/>
      <c r="EL634" s="20" t="s">
        <v>311</v>
      </c>
      <c r="EM634" s="17" t="str">
        <f t="shared" si="21"/>
        <v>CUMPLE</v>
      </c>
    </row>
    <row r="635" spans="1:143" s="1" customFormat="1" x14ac:dyDescent="0.25">
      <c r="A635" s="12">
        <f>+A632+1</f>
        <v>88</v>
      </c>
      <c r="B635" s="96" t="s">
        <v>312</v>
      </c>
      <c r="C635" s="12">
        <v>1</v>
      </c>
      <c r="D635" s="97"/>
      <c r="E635" s="98">
        <f>+D635*C635</f>
        <v>0</v>
      </c>
      <c r="F635" s="98">
        <f>+E635*0.16</f>
        <v>0</v>
      </c>
      <c r="G635" s="98">
        <f>+F635+E635</f>
        <v>0</v>
      </c>
      <c r="EB635" s="11" t="str">
        <f>IF(A635&gt;0.9,"CUMPLE","NO")</f>
        <v>CUMPLE</v>
      </c>
      <c r="EC635" s="11" t="str">
        <f>IF(C635&gt;0.9,"CUMPLE","NO")</f>
        <v>CUMPLE</v>
      </c>
      <c r="ED635" s="11" t="str">
        <f>+IF(EB635=EC635,"CUMPLE")</f>
        <v>CUMPLE</v>
      </c>
      <c r="EE635" s="11" t="b">
        <f>+IF(D635&gt;0.9,"CUMPLE")</f>
        <v>0</v>
      </c>
      <c r="EF635" s="11">
        <v>88</v>
      </c>
      <c r="EG635" s="11" t="str">
        <f>+IF(A635=EF635,"CUMPLE")</f>
        <v>CUMPLE</v>
      </c>
      <c r="EH635" s="11">
        <v>1</v>
      </c>
      <c r="EI635" s="11" t="str">
        <f>+IF(C635=EH635,"CUMPLE")</f>
        <v>CUMPLE</v>
      </c>
      <c r="EL635" s="20" t="s">
        <v>312</v>
      </c>
      <c r="EM635" s="17" t="str">
        <f t="shared" si="21"/>
        <v>CUMPLE</v>
      </c>
    </row>
    <row r="636" spans="1:143" s="1" customFormat="1" x14ac:dyDescent="0.25">
      <c r="A636" s="12">
        <f>+A635+1</f>
        <v>89</v>
      </c>
      <c r="B636" s="108" t="s">
        <v>490</v>
      </c>
      <c r="C636" s="12">
        <v>1</v>
      </c>
      <c r="D636" s="97"/>
      <c r="E636" s="98">
        <f>+D636*C636</f>
        <v>0</v>
      </c>
      <c r="F636" s="98">
        <f>+E636*0.16</f>
        <v>0</v>
      </c>
      <c r="G636" s="98">
        <f>+F636+E636</f>
        <v>0</v>
      </c>
      <c r="EB636" s="11" t="str">
        <f>IF(A636&gt;0.9,"CUMPLE","NO")</f>
        <v>CUMPLE</v>
      </c>
      <c r="EC636" s="11" t="str">
        <f>IF(C636&gt;0.9,"CUMPLE","NO")</f>
        <v>CUMPLE</v>
      </c>
      <c r="ED636" s="11" t="str">
        <f>+IF(EB636=EC636,"CUMPLE")</f>
        <v>CUMPLE</v>
      </c>
      <c r="EE636" s="11" t="b">
        <f>+IF(D636&gt;0.9,"CUMPLE")</f>
        <v>0</v>
      </c>
      <c r="EF636" s="11">
        <v>89</v>
      </c>
      <c r="EG636" s="11" t="str">
        <f>+IF(A636=EF636,"CUMPLE")</f>
        <v>CUMPLE</v>
      </c>
      <c r="EH636" s="11">
        <v>1</v>
      </c>
      <c r="EI636" s="11" t="str">
        <f>+IF(C636=EH636,"CUMPLE")</f>
        <v>CUMPLE</v>
      </c>
      <c r="EL636" s="20" t="s">
        <v>490</v>
      </c>
      <c r="EM636" s="17" t="str">
        <f t="shared" si="21"/>
        <v>CUMPLE</v>
      </c>
    </row>
    <row r="637" spans="1:143" s="1" customFormat="1" ht="165" x14ac:dyDescent="0.25">
      <c r="A637" s="22"/>
      <c r="B637" s="99" t="s">
        <v>491</v>
      </c>
      <c r="C637" s="22"/>
      <c r="D637" s="100"/>
      <c r="E637" s="101"/>
      <c r="F637" s="101"/>
      <c r="G637" s="101"/>
      <c r="EB637" s="11"/>
      <c r="EC637" s="11"/>
      <c r="ED637" s="11"/>
      <c r="EE637" s="11"/>
      <c r="EF637" s="11"/>
      <c r="EG637" s="11"/>
      <c r="EH637" s="11"/>
      <c r="EI637" s="11"/>
      <c r="EL637" s="20" t="s">
        <v>491</v>
      </c>
      <c r="EM637" s="17" t="str">
        <f t="shared" si="21"/>
        <v>CUMPLE</v>
      </c>
    </row>
    <row r="638" spans="1:143" s="1" customFormat="1" x14ac:dyDescent="0.25">
      <c r="A638" s="32"/>
      <c r="B638" s="102" t="s">
        <v>492</v>
      </c>
      <c r="C638" s="32"/>
      <c r="D638" s="103"/>
      <c r="E638" s="104"/>
      <c r="F638" s="104"/>
      <c r="G638" s="104"/>
      <c r="EB638" s="11"/>
      <c r="EC638" s="11"/>
      <c r="ED638" s="11"/>
      <c r="EE638" s="11"/>
      <c r="EF638" s="11"/>
      <c r="EG638" s="11"/>
      <c r="EH638" s="11"/>
      <c r="EI638" s="11"/>
      <c r="EL638" s="20" t="s">
        <v>493</v>
      </c>
      <c r="EM638" s="17" t="str">
        <f t="shared" si="21"/>
        <v>CUMPLE</v>
      </c>
    </row>
    <row r="639" spans="1:143" s="1" customFormat="1" ht="30" x14ac:dyDescent="0.25">
      <c r="A639" s="32"/>
      <c r="B639" s="102" t="s">
        <v>494</v>
      </c>
      <c r="C639" s="32"/>
      <c r="D639" s="103"/>
      <c r="E639" s="104"/>
      <c r="F639" s="104"/>
      <c r="G639" s="104"/>
      <c r="EB639" s="11"/>
      <c r="EC639" s="11"/>
      <c r="ED639" s="11"/>
      <c r="EE639" s="11"/>
      <c r="EF639" s="11"/>
      <c r="EG639" s="11"/>
      <c r="EH639" s="11"/>
      <c r="EI639" s="11"/>
      <c r="EL639" s="20" t="s">
        <v>495</v>
      </c>
      <c r="EM639" s="17" t="str">
        <f t="shared" si="21"/>
        <v>CUMPLE</v>
      </c>
    </row>
    <row r="640" spans="1:143" s="1" customFormat="1" x14ac:dyDescent="0.25">
      <c r="A640" s="32"/>
      <c r="B640" s="102" t="s">
        <v>496</v>
      </c>
      <c r="C640" s="153"/>
      <c r="D640" s="154"/>
      <c r="E640" s="155"/>
      <c r="F640" s="155"/>
      <c r="G640" s="155"/>
      <c r="EB640" s="11"/>
      <c r="EC640" s="11"/>
      <c r="ED640" s="11"/>
      <c r="EE640" s="11"/>
      <c r="EF640" s="11"/>
      <c r="EG640" s="11"/>
      <c r="EH640" s="11"/>
      <c r="EI640" s="11"/>
      <c r="EL640" s="20" t="s">
        <v>496</v>
      </c>
      <c r="EM640" s="17" t="str">
        <f t="shared" si="21"/>
        <v>CUMPLE</v>
      </c>
    </row>
    <row r="641" spans="1:143" s="1" customFormat="1" x14ac:dyDescent="0.25">
      <c r="A641" s="27"/>
      <c r="B641" s="105" t="s">
        <v>497</v>
      </c>
      <c r="C641" s="156"/>
      <c r="D641" s="157"/>
      <c r="E641" s="158"/>
      <c r="F641" s="158"/>
      <c r="G641" s="158"/>
      <c r="EB641" s="11"/>
      <c r="EC641" s="11"/>
      <c r="ED641" s="11"/>
      <c r="EE641" s="11"/>
      <c r="EF641" s="11"/>
      <c r="EG641" s="11"/>
      <c r="EH641" s="11"/>
      <c r="EI641" s="11"/>
      <c r="EL641" s="20" t="s">
        <v>497</v>
      </c>
      <c r="EM641" s="17" t="str">
        <f t="shared" si="21"/>
        <v>CUMPLE</v>
      </c>
    </row>
    <row r="642" spans="1:143" s="1" customFormat="1" x14ac:dyDescent="0.25">
      <c r="A642" s="12">
        <f>+A636+1</f>
        <v>90</v>
      </c>
      <c r="B642" s="96" t="s">
        <v>315</v>
      </c>
      <c r="C642" s="12">
        <v>1</v>
      </c>
      <c r="D642" s="97"/>
      <c r="E642" s="98">
        <f>+D642*C642</f>
        <v>0</v>
      </c>
      <c r="F642" s="98">
        <f>+E642*0.16</f>
        <v>0</v>
      </c>
      <c r="G642" s="98">
        <f>+F642+E642</f>
        <v>0</v>
      </c>
      <c r="EB642" s="11" t="str">
        <f>IF(A642&gt;0.9,"CUMPLE","NO")</f>
        <v>CUMPLE</v>
      </c>
      <c r="EC642" s="11" t="str">
        <f>IF(C642&gt;0.9,"CUMPLE","NO")</f>
        <v>CUMPLE</v>
      </c>
      <c r="ED642" s="11" t="str">
        <f>+IF(EB642=EC642,"CUMPLE")</f>
        <v>CUMPLE</v>
      </c>
      <c r="EE642" s="11" t="b">
        <f>+IF(D642&gt;0.9,"CUMPLE")</f>
        <v>0</v>
      </c>
      <c r="EF642" s="11">
        <v>90</v>
      </c>
      <c r="EG642" s="11" t="str">
        <f>+IF(A642=EF642,"CUMPLE")</f>
        <v>CUMPLE</v>
      </c>
      <c r="EH642" s="11">
        <v>1</v>
      </c>
      <c r="EI642" s="11" t="str">
        <f>+IF(C642=EH642,"CUMPLE")</f>
        <v>CUMPLE</v>
      </c>
      <c r="EL642" s="20" t="s">
        <v>315</v>
      </c>
      <c r="EM642" s="17" t="str">
        <f t="shared" si="21"/>
        <v>CUMPLE</v>
      </c>
    </row>
    <row r="643" spans="1:143" s="1" customFormat="1" ht="30" x14ac:dyDescent="0.25">
      <c r="A643" s="12"/>
      <c r="B643" s="109" t="s">
        <v>446</v>
      </c>
      <c r="C643" s="130"/>
      <c r="D643" s="131"/>
      <c r="E643" s="132"/>
      <c r="F643" s="132"/>
      <c r="G643" s="132"/>
      <c r="EB643" s="11"/>
      <c r="EC643" s="11"/>
      <c r="ED643" s="11"/>
      <c r="EE643" s="11"/>
      <c r="EF643" s="11"/>
      <c r="EG643" s="11"/>
      <c r="EH643" s="11"/>
      <c r="EI643" s="11"/>
      <c r="EL643" s="20" t="s">
        <v>446</v>
      </c>
      <c r="EM643" s="17" t="str">
        <f t="shared" si="21"/>
        <v>CUMPLE</v>
      </c>
    </row>
    <row r="644" spans="1:143" s="1" customFormat="1" x14ac:dyDescent="0.25">
      <c r="A644" s="12">
        <f>+A642+1</f>
        <v>91</v>
      </c>
      <c r="B644" s="108" t="s">
        <v>317</v>
      </c>
      <c r="C644" s="12">
        <v>1</v>
      </c>
      <c r="D644" s="97"/>
      <c r="E644" s="98">
        <f>+D644*C644</f>
        <v>0</v>
      </c>
      <c r="F644" s="98">
        <f>+E644*0.16</f>
        <v>0</v>
      </c>
      <c r="G644" s="98">
        <f>+F644+E644</f>
        <v>0</v>
      </c>
      <c r="EB644" s="11" t="str">
        <f>IF(A644&gt;0.9,"CUMPLE","NO")</f>
        <v>CUMPLE</v>
      </c>
      <c r="EC644" s="11" t="str">
        <f>IF(C644&gt;0.9,"CUMPLE","NO")</f>
        <v>CUMPLE</v>
      </c>
      <c r="ED644" s="11" t="str">
        <f>+IF(EB644=EC644,"CUMPLE")</f>
        <v>CUMPLE</v>
      </c>
      <c r="EE644" s="11" t="b">
        <f>+IF(D644&gt;0.9,"CUMPLE")</f>
        <v>0</v>
      </c>
      <c r="EF644" s="11">
        <v>91</v>
      </c>
      <c r="EG644" s="11" t="str">
        <f>+IF(A644=EF644,"CUMPLE")</f>
        <v>CUMPLE</v>
      </c>
      <c r="EH644" s="11">
        <v>1</v>
      </c>
      <c r="EI644" s="11" t="str">
        <f>+IF(C644=EH644,"CUMPLE")</f>
        <v>CUMPLE</v>
      </c>
      <c r="EL644" s="20" t="s">
        <v>317</v>
      </c>
      <c r="EM644" s="17" t="str">
        <f t="shared" si="21"/>
        <v>CUMPLE</v>
      </c>
    </row>
    <row r="645" spans="1:143" s="1" customFormat="1" ht="30" x14ac:dyDescent="0.25">
      <c r="A645" s="12"/>
      <c r="B645" s="109" t="s">
        <v>318</v>
      </c>
      <c r="C645" s="130"/>
      <c r="D645" s="131"/>
      <c r="E645" s="132"/>
      <c r="F645" s="132"/>
      <c r="G645" s="132"/>
      <c r="EB645" s="11"/>
      <c r="EC645" s="11"/>
      <c r="ED645" s="11"/>
      <c r="EE645" s="11"/>
      <c r="EF645" s="11"/>
      <c r="EG645" s="11"/>
      <c r="EH645" s="11"/>
      <c r="EI645" s="11"/>
      <c r="EL645" s="20" t="s">
        <v>318</v>
      </c>
      <c r="EM645" s="17" t="str">
        <f t="shared" si="21"/>
        <v>CUMPLE</v>
      </c>
    </row>
    <row r="646" spans="1:143" s="1" customFormat="1" x14ac:dyDescent="0.25">
      <c r="A646" s="12">
        <f>+A644+1</f>
        <v>92</v>
      </c>
      <c r="B646" s="96" t="s">
        <v>319</v>
      </c>
      <c r="C646" s="12">
        <v>1</v>
      </c>
      <c r="D646" s="97"/>
      <c r="E646" s="98">
        <f>+D646*C646</f>
        <v>0</v>
      </c>
      <c r="F646" s="98">
        <f>+E646*0.16</f>
        <v>0</v>
      </c>
      <c r="G646" s="98">
        <f>+F646+E646</f>
        <v>0</v>
      </c>
      <c r="EB646" s="11" t="str">
        <f>IF(A646&gt;0.9,"CUMPLE","NO")</f>
        <v>CUMPLE</v>
      </c>
      <c r="EC646" s="11" t="str">
        <f>IF(C646&gt;0.9,"CUMPLE","NO")</f>
        <v>CUMPLE</v>
      </c>
      <c r="ED646" s="11" t="str">
        <f>+IF(EB646=EC646,"CUMPLE")</f>
        <v>CUMPLE</v>
      </c>
      <c r="EE646" s="11" t="b">
        <f>+IF(D646&gt;0.9,"CUMPLE")</f>
        <v>0</v>
      </c>
      <c r="EF646" s="11">
        <v>92</v>
      </c>
      <c r="EG646" s="11" t="str">
        <f>+IF(A646=EF646,"CUMPLE")</f>
        <v>CUMPLE</v>
      </c>
      <c r="EH646" s="11">
        <v>1</v>
      </c>
      <c r="EI646" s="11" t="str">
        <f>+IF(C646=EH646,"CUMPLE")</f>
        <v>CUMPLE</v>
      </c>
      <c r="EL646" s="20" t="s">
        <v>319</v>
      </c>
      <c r="EM646" s="17" t="str">
        <f t="shared" si="21"/>
        <v>CUMPLE</v>
      </c>
    </row>
    <row r="647" spans="1:143" s="1" customFormat="1" ht="30" x14ac:dyDescent="0.25">
      <c r="A647" s="12"/>
      <c r="B647" s="109" t="s">
        <v>320</v>
      </c>
      <c r="C647" s="130"/>
      <c r="D647" s="131"/>
      <c r="E647" s="132"/>
      <c r="F647" s="132"/>
      <c r="G647" s="132"/>
      <c r="EB647" s="11"/>
      <c r="EC647" s="11"/>
      <c r="ED647" s="11"/>
      <c r="EE647" s="11"/>
      <c r="EF647" s="11"/>
      <c r="EG647" s="11"/>
      <c r="EH647" s="11"/>
      <c r="EI647" s="11"/>
      <c r="EL647" s="20" t="s">
        <v>320</v>
      </c>
      <c r="EM647" s="17" t="str">
        <f t="shared" si="21"/>
        <v>CUMPLE</v>
      </c>
    </row>
    <row r="648" spans="1:143" s="1" customFormat="1" x14ac:dyDescent="0.25">
      <c r="A648" s="12">
        <f>+A646+1</f>
        <v>93</v>
      </c>
      <c r="B648" s="96" t="s">
        <v>321</v>
      </c>
      <c r="C648" s="12">
        <v>1</v>
      </c>
      <c r="D648" s="97"/>
      <c r="E648" s="98">
        <f>+D648*C648</f>
        <v>0</v>
      </c>
      <c r="F648" s="98">
        <f>+E648*0.16</f>
        <v>0</v>
      </c>
      <c r="G648" s="98">
        <f>+F648+E648</f>
        <v>0</v>
      </c>
      <c r="EB648" s="11" t="str">
        <f>IF(A648&gt;0.9,"CUMPLE","NO")</f>
        <v>CUMPLE</v>
      </c>
      <c r="EC648" s="11" t="str">
        <f>IF(C648&gt;0.9,"CUMPLE","NO")</f>
        <v>CUMPLE</v>
      </c>
      <c r="ED648" s="11" t="str">
        <f>+IF(EB648=EC648,"CUMPLE")</f>
        <v>CUMPLE</v>
      </c>
      <c r="EE648" s="11" t="b">
        <f>+IF(D648&gt;0.9,"CUMPLE")</f>
        <v>0</v>
      </c>
      <c r="EF648" s="11">
        <v>93</v>
      </c>
      <c r="EG648" s="11" t="str">
        <f>+IF(A648=EF648,"CUMPLE")</f>
        <v>CUMPLE</v>
      </c>
      <c r="EH648" s="11">
        <v>1</v>
      </c>
      <c r="EI648" s="11" t="str">
        <f>+IF(C648=EH648,"CUMPLE")</f>
        <v>CUMPLE</v>
      </c>
      <c r="EL648" s="20" t="s">
        <v>321</v>
      </c>
      <c r="EM648" s="17" t="str">
        <f t="shared" si="21"/>
        <v>CUMPLE</v>
      </c>
    </row>
    <row r="649" spans="1:143" s="1" customFormat="1" ht="45" x14ac:dyDescent="0.25">
      <c r="A649" s="12"/>
      <c r="B649" s="109" t="s">
        <v>322</v>
      </c>
      <c r="C649" s="130"/>
      <c r="D649" s="131"/>
      <c r="E649" s="132"/>
      <c r="F649" s="132"/>
      <c r="G649" s="132"/>
      <c r="EB649" s="11"/>
      <c r="EC649" s="11"/>
      <c r="ED649" s="11"/>
      <c r="EE649" s="11"/>
      <c r="EF649" s="11"/>
      <c r="EG649" s="11"/>
      <c r="EH649" s="11"/>
      <c r="EI649" s="11"/>
      <c r="EL649" s="20" t="s">
        <v>322</v>
      </c>
      <c r="EM649" s="17" t="str">
        <f t="shared" ref="EM649:EM712" si="22">+IF(EL649=B649,"CUMPLE")</f>
        <v>CUMPLE</v>
      </c>
    </row>
    <row r="650" spans="1:143" s="1" customFormat="1" x14ac:dyDescent="0.25">
      <c r="A650" s="12">
        <f>+A648+1</f>
        <v>94</v>
      </c>
      <c r="B650" s="108" t="s">
        <v>323</v>
      </c>
      <c r="C650" s="12">
        <v>1</v>
      </c>
      <c r="D650" s="97"/>
      <c r="E650" s="98">
        <f>+D650*C650</f>
        <v>0</v>
      </c>
      <c r="F650" s="98">
        <f>+E650*0.16</f>
        <v>0</v>
      </c>
      <c r="G650" s="98">
        <f>+F650+E650</f>
        <v>0</v>
      </c>
      <c r="EB650" s="11" t="str">
        <f>IF(A650&gt;0.9,"CUMPLE","NO")</f>
        <v>CUMPLE</v>
      </c>
      <c r="EC650" s="11" t="str">
        <f>IF(C650&gt;0.9,"CUMPLE","NO")</f>
        <v>CUMPLE</v>
      </c>
      <c r="ED650" s="11" t="str">
        <f>+IF(EB650=EC650,"CUMPLE")</f>
        <v>CUMPLE</v>
      </c>
      <c r="EE650" s="11" t="b">
        <f>+IF(D650&gt;0.9,"CUMPLE")</f>
        <v>0</v>
      </c>
      <c r="EF650" s="11">
        <v>94</v>
      </c>
      <c r="EG650" s="11" t="str">
        <f>+IF(A650=EF650,"CUMPLE")</f>
        <v>CUMPLE</v>
      </c>
      <c r="EH650" s="11">
        <v>1</v>
      </c>
      <c r="EI650" s="11" t="str">
        <f>+IF(C650=EH650,"CUMPLE")</f>
        <v>CUMPLE</v>
      </c>
      <c r="EL650" s="20" t="s">
        <v>323</v>
      </c>
      <c r="EM650" s="17" t="str">
        <f t="shared" si="22"/>
        <v>CUMPLE</v>
      </c>
    </row>
    <row r="651" spans="1:143" s="1" customFormat="1" ht="30" x14ac:dyDescent="0.25">
      <c r="A651" s="12"/>
      <c r="B651" s="109" t="s">
        <v>324</v>
      </c>
      <c r="C651" s="130"/>
      <c r="D651" s="131"/>
      <c r="E651" s="132"/>
      <c r="F651" s="132"/>
      <c r="G651" s="132"/>
      <c r="EB651" s="11"/>
      <c r="EC651" s="11"/>
      <c r="ED651" s="11"/>
      <c r="EE651" s="11"/>
      <c r="EF651" s="11"/>
      <c r="EG651" s="11"/>
      <c r="EH651" s="11"/>
      <c r="EI651" s="11"/>
      <c r="EL651" s="20" t="s">
        <v>324</v>
      </c>
      <c r="EM651" s="17" t="str">
        <f t="shared" si="22"/>
        <v>CUMPLE</v>
      </c>
    </row>
    <row r="652" spans="1:143" s="1" customFormat="1" x14ac:dyDescent="0.25">
      <c r="A652" s="12">
        <f>+A650+1</f>
        <v>95</v>
      </c>
      <c r="B652" s="110" t="s">
        <v>325</v>
      </c>
      <c r="C652" s="12">
        <v>1</v>
      </c>
      <c r="D652" s="97"/>
      <c r="E652" s="98">
        <f>+D652*C652</f>
        <v>0</v>
      </c>
      <c r="F652" s="98">
        <f>+E652*0.16</f>
        <v>0</v>
      </c>
      <c r="G652" s="98">
        <f>+F652+E652</f>
        <v>0</v>
      </c>
      <c r="EB652" s="11" t="str">
        <f>IF(A652&gt;0.9,"CUMPLE","NO")</f>
        <v>CUMPLE</v>
      </c>
      <c r="EC652" s="11" t="str">
        <f>IF(C652&gt;0.9,"CUMPLE","NO")</f>
        <v>CUMPLE</v>
      </c>
      <c r="ED652" s="11" t="str">
        <f>+IF(EB652=EC652,"CUMPLE")</f>
        <v>CUMPLE</v>
      </c>
      <c r="EE652" s="11" t="b">
        <f>+IF(D652&gt;0.9,"CUMPLE")</f>
        <v>0</v>
      </c>
      <c r="EF652" s="11">
        <v>95</v>
      </c>
      <c r="EG652" s="11" t="str">
        <f>+IF(A652=EF652,"CUMPLE")</f>
        <v>CUMPLE</v>
      </c>
      <c r="EH652" s="11">
        <v>1</v>
      </c>
      <c r="EI652" s="11" t="str">
        <f>+IF(C652=EH652,"CUMPLE")</f>
        <v>CUMPLE</v>
      </c>
      <c r="EL652" s="20" t="s">
        <v>325</v>
      </c>
      <c r="EM652" s="17" t="str">
        <f t="shared" si="22"/>
        <v>CUMPLE</v>
      </c>
    </row>
    <row r="653" spans="1:143" s="1" customFormat="1" ht="30" x14ac:dyDescent="0.25">
      <c r="A653" s="12"/>
      <c r="B653" s="109" t="s">
        <v>326</v>
      </c>
      <c r="C653" s="130"/>
      <c r="D653" s="131"/>
      <c r="E653" s="132"/>
      <c r="F653" s="132"/>
      <c r="G653" s="132"/>
      <c r="EB653" s="11"/>
      <c r="EC653" s="11"/>
      <c r="ED653" s="11"/>
      <c r="EE653" s="11"/>
      <c r="EF653" s="11"/>
      <c r="EG653" s="11"/>
      <c r="EH653" s="11"/>
      <c r="EI653" s="11"/>
      <c r="EL653" s="20" t="s">
        <v>326</v>
      </c>
      <c r="EM653" s="17" t="str">
        <f t="shared" si="22"/>
        <v>CUMPLE</v>
      </c>
    </row>
    <row r="654" spans="1:143" s="1" customFormat="1" x14ac:dyDescent="0.25">
      <c r="A654" s="12">
        <f>+A652+1</f>
        <v>96</v>
      </c>
      <c r="B654" s="96" t="s">
        <v>327</v>
      </c>
      <c r="C654" s="12">
        <v>1</v>
      </c>
      <c r="D654" s="97"/>
      <c r="E654" s="98">
        <f>+D654*C654</f>
        <v>0</v>
      </c>
      <c r="F654" s="98">
        <f>+E654*0.16</f>
        <v>0</v>
      </c>
      <c r="G654" s="98">
        <f>+F654+E654</f>
        <v>0</v>
      </c>
      <c r="EB654" s="11" t="str">
        <f>IF(A654&gt;0.9,"CUMPLE","NO")</f>
        <v>CUMPLE</v>
      </c>
      <c r="EC654" s="11" t="str">
        <f>IF(C654&gt;0.9,"CUMPLE","NO")</f>
        <v>CUMPLE</v>
      </c>
      <c r="ED654" s="11" t="str">
        <f>+IF(EB654=EC654,"CUMPLE")</f>
        <v>CUMPLE</v>
      </c>
      <c r="EE654" s="11" t="b">
        <f>+IF(D654&gt;0.9,"CUMPLE")</f>
        <v>0</v>
      </c>
      <c r="EF654" s="11">
        <v>96</v>
      </c>
      <c r="EG654" s="11" t="str">
        <f>+IF(A654=EF654,"CUMPLE")</f>
        <v>CUMPLE</v>
      </c>
      <c r="EH654" s="11">
        <v>1</v>
      </c>
      <c r="EI654" s="11" t="str">
        <f>+IF(C654=EH654,"CUMPLE")</f>
        <v>CUMPLE</v>
      </c>
      <c r="EL654" s="20" t="s">
        <v>327</v>
      </c>
      <c r="EM654" s="17" t="str">
        <f t="shared" si="22"/>
        <v>CUMPLE</v>
      </c>
    </row>
    <row r="655" spans="1:143" s="1" customFormat="1" ht="30" x14ac:dyDescent="0.25">
      <c r="A655" s="12"/>
      <c r="B655" s="109" t="s">
        <v>328</v>
      </c>
      <c r="C655" s="130"/>
      <c r="D655" s="131"/>
      <c r="E655" s="132"/>
      <c r="F655" s="132"/>
      <c r="G655" s="132"/>
      <c r="EB655" s="11"/>
      <c r="EC655" s="11"/>
      <c r="ED655" s="11"/>
      <c r="EE655" s="11"/>
      <c r="EF655" s="11"/>
      <c r="EG655" s="11"/>
      <c r="EH655" s="11"/>
      <c r="EI655" s="11"/>
      <c r="EL655" s="20" t="s">
        <v>328</v>
      </c>
      <c r="EM655" s="17" t="str">
        <f t="shared" si="22"/>
        <v>CUMPLE</v>
      </c>
    </row>
    <row r="656" spans="1:143" s="1" customFormat="1" x14ac:dyDescent="0.25">
      <c r="A656" s="12">
        <f>+A654+1</f>
        <v>97</v>
      </c>
      <c r="B656" s="108" t="s">
        <v>329</v>
      </c>
      <c r="C656" s="12">
        <v>1</v>
      </c>
      <c r="D656" s="97"/>
      <c r="E656" s="98">
        <f>+D656*C656</f>
        <v>0</v>
      </c>
      <c r="F656" s="98">
        <f>+E656*0.16</f>
        <v>0</v>
      </c>
      <c r="G656" s="98">
        <f>+F656+E656</f>
        <v>0</v>
      </c>
      <c r="EB656" s="11" t="str">
        <f>IF(A656&gt;0.9,"CUMPLE","NO")</f>
        <v>CUMPLE</v>
      </c>
      <c r="EC656" s="11" t="str">
        <f>IF(C656&gt;0.9,"CUMPLE","NO")</f>
        <v>CUMPLE</v>
      </c>
      <c r="ED656" s="11" t="str">
        <f>+IF(EB656=EC656,"CUMPLE")</f>
        <v>CUMPLE</v>
      </c>
      <c r="EE656" s="11" t="b">
        <f>+IF(D656&gt;0.9,"CUMPLE")</f>
        <v>0</v>
      </c>
      <c r="EF656" s="11">
        <v>97</v>
      </c>
      <c r="EG656" s="11" t="str">
        <f>+IF(A656=EF656,"CUMPLE")</f>
        <v>CUMPLE</v>
      </c>
      <c r="EH656" s="11">
        <v>1</v>
      </c>
      <c r="EI656" s="11" t="str">
        <f>+IF(C656=EH656,"CUMPLE")</f>
        <v>CUMPLE</v>
      </c>
      <c r="EL656" s="20" t="s">
        <v>329</v>
      </c>
      <c r="EM656" s="17" t="str">
        <f t="shared" si="22"/>
        <v>CUMPLE</v>
      </c>
    </row>
    <row r="657" spans="1:143" s="1" customFormat="1" ht="30" x14ac:dyDescent="0.25">
      <c r="A657" s="12"/>
      <c r="B657" s="109" t="s">
        <v>330</v>
      </c>
      <c r="C657" s="130"/>
      <c r="D657" s="131"/>
      <c r="E657" s="132"/>
      <c r="F657" s="132"/>
      <c r="G657" s="132"/>
      <c r="EB657" s="11"/>
      <c r="EC657" s="11"/>
      <c r="ED657" s="11"/>
      <c r="EE657" s="11"/>
      <c r="EF657" s="11"/>
      <c r="EG657" s="11"/>
      <c r="EH657" s="11"/>
      <c r="EI657" s="11"/>
      <c r="EL657" s="20" t="s">
        <v>330</v>
      </c>
      <c r="EM657" s="17" t="str">
        <f t="shared" si="22"/>
        <v>CUMPLE</v>
      </c>
    </row>
    <row r="658" spans="1:143" s="1" customFormat="1" x14ac:dyDescent="0.25">
      <c r="A658" s="12">
        <f>+A656+1</f>
        <v>98</v>
      </c>
      <c r="B658" s="96" t="s">
        <v>331</v>
      </c>
      <c r="C658" s="12">
        <v>1</v>
      </c>
      <c r="D658" s="97"/>
      <c r="E658" s="98">
        <f>+D658*C658</f>
        <v>0</v>
      </c>
      <c r="F658" s="98">
        <f>+E658*0.16</f>
        <v>0</v>
      </c>
      <c r="G658" s="98">
        <f>+F658+E658</f>
        <v>0</v>
      </c>
      <c r="EB658" s="11" t="str">
        <f>IF(A658&gt;0.9,"CUMPLE","NO")</f>
        <v>CUMPLE</v>
      </c>
      <c r="EC658" s="11" t="str">
        <f>IF(C658&gt;0.9,"CUMPLE","NO")</f>
        <v>CUMPLE</v>
      </c>
      <c r="ED658" s="11" t="str">
        <f>+IF(EB658=EC658,"CUMPLE")</f>
        <v>CUMPLE</v>
      </c>
      <c r="EE658" s="11" t="b">
        <f>+IF(D658&gt;0.9,"CUMPLE")</f>
        <v>0</v>
      </c>
      <c r="EF658" s="11">
        <v>98</v>
      </c>
      <c r="EG658" s="11" t="str">
        <f>+IF(A658=EF658,"CUMPLE")</f>
        <v>CUMPLE</v>
      </c>
      <c r="EH658" s="11">
        <v>1</v>
      </c>
      <c r="EI658" s="11" t="str">
        <f>+IF(C658=EH658,"CUMPLE")</f>
        <v>CUMPLE</v>
      </c>
      <c r="EL658" s="20" t="s">
        <v>331</v>
      </c>
      <c r="EM658" s="17" t="str">
        <f t="shared" si="22"/>
        <v>CUMPLE</v>
      </c>
    </row>
    <row r="659" spans="1:143" s="1" customFormat="1" ht="30" x14ac:dyDescent="0.25">
      <c r="A659" s="12"/>
      <c r="B659" s="109" t="s">
        <v>332</v>
      </c>
      <c r="C659" s="130"/>
      <c r="D659" s="131"/>
      <c r="E659" s="132"/>
      <c r="F659" s="132"/>
      <c r="G659" s="132"/>
      <c r="EB659" s="11"/>
      <c r="EC659" s="11"/>
      <c r="ED659" s="11"/>
      <c r="EE659" s="11"/>
      <c r="EF659" s="11"/>
      <c r="EG659" s="11"/>
      <c r="EH659" s="11"/>
      <c r="EI659" s="11"/>
      <c r="EL659" s="20" t="s">
        <v>332</v>
      </c>
      <c r="EM659" s="17" t="str">
        <f t="shared" si="22"/>
        <v>CUMPLE</v>
      </c>
    </row>
    <row r="660" spans="1:143" s="1" customFormat="1" x14ac:dyDescent="0.25">
      <c r="A660" s="12">
        <f>+A658+1</f>
        <v>99</v>
      </c>
      <c r="B660" s="108" t="s">
        <v>453</v>
      </c>
      <c r="C660" s="12">
        <v>1</v>
      </c>
      <c r="D660" s="97"/>
      <c r="E660" s="98">
        <f>+D660*C660</f>
        <v>0</v>
      </c>
      <c r="F660" s="98">
        <f>+E660*0.16</f>
        <v>0</v>
      </c>
      <c r="G660" s="98">
        <f>+F660+E660</f>
        <v>0</v>
      </c>
      <c r="EB660" s="11" t="str">
        <f>IF(A660&gt;0.9,"CUMPLE","NO")</f>
        <v>CUMPLE</v>
      </c>
      <c r="EC660" s="11" t="str">
        <f>IF(C660&gt;0.9,"CUMPLE","NO")</f>
        <v>CUMPLE</v>
      </c>
      <c r="ED660" s="11" t="str">
        <f>+IF(EB660=EC660,"CUMPLE")</f>
        <v>CUMPLE</v>
      </c>
      <c r="EE660" s="11" t="b">
        <f>+IF(D660&gt;0.9,"CUMPLE")</f>
        <v>0</v>
      </c>
      <c r="EF660" s="11">
        <v>99</v>
      </c>
      <c r="EG660" s="11" t="str">
        <f>+IF(A660=EF660,"CUMPLE")</f>
        <v>CUMPLE</v>
      </c>
      <c r="EH660" s="11">
        <v>1</v>
      </c>
      <c r="EI660" s="11" t="str">
        <f>+IF(C660=EH660,"CUMPLE")</f>
        <v>CUMPLE</v>
      </c>
      <c r="EL660" s="20" t="s">
        <v>453</v>
      </c>
      <c r="EM660" s="17" t="str">
        <f t="shared" si="22"/>
        <v>CUMPLE</v>
      </c>
    </row>
    <row r="661" spans="1:143" s="1" customFormat="1" ht="60" x14ac:dyDescent="0.25">
      <c r="A661" s="22"/>
      <c r="B661" s="99" t="s">
        <v>454</v>
      </c>
      <c r="C661" s="150"/>
      <c r="D661" s="151"/>
      <c r="E661" s="152"/>
      <c r="F661" s="152"/>
      <c r="G661" s="152"/>
      <c r="EB661" s="11"/>
      <c r="EC661" s="11"/>
      <c r="ED661" s="11"/>
      <c r="EE661" s="11"/>
      <c r="EF661" s="11"/>
      <c r="EG661" s="11"/>
      <c r="EH661" s="11"/>
      <c r="EI661" s="11"/>
      <c r="EL661" s="20" t="s">
        <v>454</v>
      </c>
      <c r="EM661" s="17" t="str">
        <f t="shared" si="22"/>
        <v>CUMPLE</v>
      </c>
    </row>
    <row r="662" spans="1:143" s="1" customFormat="1" ht="30" x14ac:dyDescent="0.25">
      <c r="A662" s="32"/>
      <c r="B662" s="102" t="s">
        <v>455</v>
      </c>
      <c r="C662" s="153"/>
      <c r="D662" s="154"/>
      <c r="E662" s="155"/>
      <c r="F662" s="155"/>
      <c r="G662" s="155"/>
      <c r="EB662" s="11"/>
      <c r="EC662" s="11"/>
      <c r="ED662" s="11"/>
      <c r="EE662" s="11"/>
      <c r="EF662" s="11"/>
      <c r="EG662" s="11"/>
      <c r="EH662" s="11"/>
      <c r="EI662" s="11"/>
      <c r="EL662" s="20" t="s">
        <v>455</v>
      </c>
      <c r="EM662" s="17" t="str">
        <f t="shared" si="22"/>
        <v>CUMPLE</v>
      </c>
    </row>
    <row r="663" spans="1:143" s="1" customFormat="1" x14ac:dyDescent="0.25">
      <c r="A663" s="32"/>
      <c r="B663" s="102" t="s">
        <v>456</v>
      </c>
      <c r="C663" s="153"/>
      <c r="D663" s="154"/>
      <c r="E663" s="155"/>
      <c r="F663" s="155"/>
      <c r="G663" s="155"/>
      <c r="EB663" s="11"/>
      <c r="EC663" s="11"/>
      <c r="ED663" s="11"/>
      <c r="EE663" s="11"/>
      <c r="EF663" s="11"/>
      <c r="EG663" s="11"/>
      <c r="EH663" s="11"/>
      <c r="EI663" s="11"/>
      <c r="EL663" s="20" t="s">
        <v>456</v>
      </c>
      <c r="EM663" s="17" t="str">
        <f t="shared" si="22"/>
        <v>CUMPLE</v>
      </c>
    </row>
    <row r="664" spans="1:143" s="1" customFormat="1" x14ac:dyDescent="0.25">
      <c r="A664" s="27"/>
      <c r="B664" s="105" t="s">
        <v>457</v>
      </c>
      <c r="C664" s="156"/>
      <c r="D664" s="157"/>
      <c r="E664" s="158"/>
      <c r="F664" s="158"/>
      <c r="G664" s="158"/>
      <c r="EB664" s="11"/>
      <c r="EC664" s="11"/>
      <c r="ED664" s="11"/>
      <c r="EE664" s="11"/>
      <c r="EF664" s="11"/>
      <c r="EG664" s="11"/>
      <c r="EH664" s="11"/>
      <c r="EI664" s="11"/>
      <c r="EL664" s="20" t="s">
        <v>457</v>
      </c>
      <c r="EM664" s="17" t="str">
        <f t="shared" si="22"/>
        <v>CUMPLE</v>
      </c>
    </row>
    <row r="665" spans="1:143" s="1" customFormat="1" x14ac:dyDescent="0.25">
      <c r="A665" s="291" t="s">
        <v>498</v>
      </c>
      <c r="B665" s="292"/>
      <c r="C665" s="292"/>
      <c r="D665" s="292"/>
      <c r="E665" s="292"/>
      <c r="F665" s="292"/>
      <c r="G665" s="293"/>
      <c r="EB665" s="11"/>
      <c r="EC665" s="11"/>
      <c r="ED665" s="11"/>
      <c r="EE665" s="11"/>
      <c r="EF665" s="11"/>
      <c r="EG665" s="11"/>
      <c r="EH665" s="11"/>
      <c r="EI665" s="11"/>
      <c r="EL665" s="20"/>
      <c r="EM665" s="17" t="str">
        <f t="shared" si="22"/>
        <v>CUMPLE</v>
      </c>
    </row>
    <row r="666" spans="1:143" s="1" customFormat="1" x14ac:dyDescent="0.25">
      <c r="A666" s="12">
        <f>+A660+1</f>
        <v>100</v>
      </c>
      <c r="B666" s="108" t="s">
        <v>416</v>
      </c>
      <c r="C666" s="123">
        <v>1</v>
      </c>
      <c r="D666" s="124"/>
      <c r="E666" s="125">
        <f>+D666*C666</f>
        <v>0</v>
      </c>
      <c r="F666" s="125">
        <f>+E666*0.16</f>
        <v>0</v>
      </c>
      <c r="G666" s="125">
        <f>+F666+E666</f>
        <v>0</v>
      </c>
      <c r="EB666" s="11" t="str">
        <f>IF(A666&gt;0.9,"CUMPLE","NO")</f>
        <v>CUMPLE</v>
      </c>
      <c r="EC666" s="11" t="str">
        <f>IF(C666&gt;0.9,"CUMPLE","NO")</f>
        <v>CUMPLE</v>
      </c>
      <c r="ED666" s="11" t="str">
        <f>+IF(EB666=EC666,"CUMPLE")</f>
        <v>CUMPLE</v>
      </c>
      <c r="EE666" s="11" t="b">
        <f>+IF(D666&gt;0.9,"CUMPLE")</f>
        <v>0</v>
      </c>
      <c r="EF666" s="11">
        <v>100</v>
      </c>
      <c r="EG666" s="11" t="str">
        <f>+IF(A666=EF666,"CUMPLE")</f>
        <v>CUMPLE</v>
      </c>
      <c r="EH666" s="11">
        <v>1</v>
      </c>
      <c r="EI666" s="11" t="str">
        <f>+IF(C666=EH666,"CUMPLE")</f>
        <v>CUMPLE</v>
      </c>
      <c r="EL666" s="20" t="s">
        <v>416</v>
      </c>
      <c r="EM666" s="17" t="str">
        <f t="shared" si="22"/>
        <v>CUMPLE</v>
      </c>
    </row>
    <row r="667" spans="1:143" s="1" customFormat="1" ht="135" x14ac:dyDescent="0.25">
      <c r="A667" s="22"/>
      <c r="B667" s="99" t="s">
        <v>417</v>
      </c>
      <c r="C667" s="114"/>
      <c r="D667" s="115"/>
      <c r="E667" s="116"/>
      <c r="F667" s="116"/>
      <c r="G667" s="116"/>
      <c r="EB667" s="11"/>
      <c r="EC667" s="11"/>
      <c r="ED667" s="11"/>
      <c r="EE667" s="11"/>
      <c r="EF667" s="11"/>
      <c r="EG667" s="11"/>
      <c r="EH667" s="11"/>
      <c r="EI667" s="11"/>
      <c r="EL667" s="20" t="s">
        <v>417</v>
      </c>
      <c r="EM667" s="17" t="str">
        <f t="shared" si="22"/>
        <v>CUMPLE</v>
      </c>
    </row>
    <row r="668" spans="1:143" s="1" customFormat="1" ht="30" x14ac:dyDescent="0.25">
      <c r="A668" s="32"/>
      <c r="B668" s="102" t="s">
        <v>418</v>
      </c>
      <c r="C668" s="120"/>
      <c r="D668" s="121"/>
      <c r="E668" s="122"/>
      <c r="F668" s="122"/>
      <c r="G668" s="122"/>
      <c r="EB668" s="11"/>
      <c r="EC668" s="11"/>
      <c r="ED668" s="11"/>
      <c r="EE668" s="11"/>
      <c r="EF668" s="11"/>
      <c r="EG668" s="11"/>
      <c r="EH668" s="11"/>
      <c r="EI668" s="11"/>
      <c r="EL668" s="20" t="s">
        <v>418</v>
      </c>
      <c r="EM668" s="17" t="str">
        <f t="shared" si="22"/>
        <v>CUMPLE</v>
      </c>
    </row>
    <row r="669" spans="1:143" s="1" customFormat="1" ht="30" x14ac:dyDescent="0.25">
      <c r="A669" s="32"/>
      <c r="B669" s="102" t="s">
        <v>419</v>
      </c>
      <c r="C669" s="120"/>
      <c r="D669" s="121"/>
      <c r="E669" s="122"/>
      <c r="F669" s="122"/>
      <c r="G669" s="122"/>
      <c r="EB669" s="11"/>
      <c r="EC669" s="11"/>
      <c r="ED669" s="11"/>
      <c r="EE669" s="11"/>
      <c r="EF669" s="11"/>
      <c r="EG669" s="11"/>
      <c r="EH669" s="11"/>
      <c r="EI669" s="11"/>
      <c r="EL669" s="20" t="s">
        <v>420</v>
      </c>
      <c r="EM669" s="17" t="str">
        <f t="shared" si="22"/>
        <v>CUMPLE</v>
      </c>
    </row>
    <row r="670" spans="1:143" s="1" customFormat="1" x14ac:dyDescent="0.25">
      <c r="A670" s="32"/>
      <c r="B670" s="102" t="s">
        <v>421</v>
      </c>
      <c r="C670" s="120"/>
      <c r="D670" s="121"/>
      <c r="E670" s="122"/>
      <c r="F670" s="122"/>
      <c r="G670" s="122"/>
      <c r="EB670" s="11"/>
      <c r="EC670" s="11"/>
      <c r="ED670" s="11"/>
      <c r="EE670" s="11"/>
      <c r="EF670" s="11"/>
      <c r="EG670" s="11"/>
      <c r="EH670" s="11"/>
      <c r="EI670" s="11"/>
      <c r="EL670" s="20" t="s">
        <v>421</v>
      </c>
      <c r="EM670" s="17" t="str">
        <f t="shared" si="22"/>
        <v>CUMPLE</v>
      </c>
    </row>
    <row r="671" spans="1:143" s="1" customFormat="1" x14ac:dyDescent="0.25">
      <c r="A671" s="27"/>
      <c r="B671" s="105" t="s">
        <v>422</v>
      </c>
      <c r="C671" s="117"/>
      <c r="D671" s="118"/>
      <c r="E671" s="119"/>
      <c r="F671" s="119"/>
      <c r="G671" s="119"/>
      <c r="EB671" s="11"/>
      <c r="EC671" s="11"/>
      <c r="ED671" s="11"/>
      <c r="EE671" s="11"/>
      <c r="EF671" s="11"/>
      <c r="EG671" s="11"/>
      <c r="EH671" s="11"/>
      <c r="EI671" s="11"/>
      <c r="EL671" s="20" t="s">
        <v>422</v>
      </c>
      <c r="EM671" s="17" t="str">
        <f t="shared" si="22"/>
        <v>CUMPLE</v>
      </c>
    </row>
    <row r="672" spans="1:143" s="1" customFormat="1" x14ac:dyDescent="0.25">
      <c r="A672" s="12">
        <f>+A666+1</f>
        <v>101</v>
      </c>
      <c r="B672" s="108" t="s">
        <v>423</v>
      </c>
      <c r="C672" s="123">
        <v>1</v>
      </c>
      <c r="D672" s="124"/>
      <c r="E672" s="125">
        <f>+D672*C672</f>
        <v>0</v>
      </c>
      <c r="F672" s="125">
        <f>+E672*0.16</f>
        <v>0</v>
      </c>
      <c r="G672" s="125">
        <f>+F672+E672</f>
        <v>0</v>
      </c>
      <c r="EB672" s="11" t="str">
        <f>IF(A672&gt;0.9,"CUMPLE","NO")</f>
        <v>CUMPLE</v>
      </c>
      <c r="EC672" s="11" t="str">
        <f>IF(C672&gt;0.9,"CUMPLE","NO")</f>
        <v>CUMPLE</v>
      </c>
      <c r="ED672" s="11" t="str">
        <f>+IF(EB672=EC672,"CUMPLE")</f>
        <v>CUMPLE</v>
      </c>
      <c r="EE672" s="11" t="b">
        <f>+IF(D672&gt;0.9,"CUMPLE")</f>
        <v>0</v>
      </c>
      <c r="EF672" s="11">
        <v>101</v>
      </c>
      <c r="EG672" s="11" t="str">
        <f>+IF(A672=EF672,"CUMPLE")</f>
        <v>CUMPLE</v>
      </c>
      <c r="EH672" s="11">
        <v>1</v>
      </c>
      <c r="EI672" s="11" t="str">
        <f>+IF(C672=EH672,"CUMPLE")</f>
        <v>CUMPLE</v>
      </c>
      <c r="EL672" s="20" t="s">
        <v>423</v>
      </c>
      <c r="EM672" s="17" t="str">
        <f t="shared" si="22"/>
        <v>CUMPLE</v>
      </c>
    </row>
    <row r="673" spans="1:143" s="1" customFormat="1" x14ac:dyDescent="0.25">
      <c r="A673" s="22"/>
      <c r="B673" s="99" t="s">
        <v>424</v>
      </c>
      <c r="C673" s="22"/>
      <c r="D673" s="100"/>
      <c r="E673" s="101"/>
      <c r="F673" s="101"/>
      <c r="G673" s="101"/>
      <c r="EB673" s="11"/>
      <c r="EC673" s="11"/>
      <c r="ED673" s="11"/>
      <c r="EE673" s="11"/>
      <c r="EF673" s="11"/>
      <c r="EG673" s="11"/>
      <c r="EH673" s="11"/>
      <c r="EI673" s="11"/>
      <c r="EL673" s="20" t="s">
        <v>424</v>
      </c>
      <c r="EM673" s="17" t="str">
        <f t="shared" si="22"/>
        <v>CUMPLE</v>
      </c>
    </row>
    <row r="674" spans="1:143" s="1" customFormat="1" x14ac:dyDescent="0.25">
      <c r="A674" s="32"/>
      <c r="B674" s="102" t="s">
        <v>425</v>
      </c>
      <c r="C674" s="32"/>
      <c r="D674" s="103"/>
      <c r="E674" s="104"/>
      <c r="F674" s="104"/>
      <c r="G674" s="104"/>
      <c r="EB674" s="11"/>
      <c r="EC674" s="11"/>
      <c r="ED674" s="11"/>
      <c r="EE674" s="11"/>
      <c r="EF674" s="11"/>
      <c r="EG674" s="11"/>
      <c r="EH674" s="11"/>
      <c r="EI674" s="11"/>
      <c r="EL674" s="20" t="s">
        <v>425</v>
      </c>
      <c r="EM674" s="17" t="str">
        <f t="shared" si="22"/>
        <v>CUMPLE</v>
      </c>
    </row>
    <row r="675" spans="1:143" s="1" customFormat="1" x14ac:dyDescent="0.25">
      <c r="A675" s="32"/>
      <c r="B675" s="102" t="s">
        <v>426</v>
      </c>
      <c r="C675" s="32"/>
      <c r="D675" s="103"/>
      <c r="E675" s="104"/>
      <c r="F675" s="104"/>
      <c r="G675" s="104"/>
      <c r="EB675" s="11"/>
      <c r="EC675" s="11"/>
      <c r="ED675" s="11"/>
      <c r="EE675" s="11"/>
      <c r="EF675" s="11"/>
      <c r="EG675" s="11"/>
      <c r="EH675" s="11"/>
      <c r="EI675" s="11"/>
      <c r="EL675" s="20" t="s">
        <v>426</v>
      </c>
      <c r="EM675" s="17" t="str">
        <f t="shared" si="22"/>
        <v>CUMPLE</v>
      </c>
    </row>
    <row r="676" spans="1:143" s="1" customFormat="1" x14ac:dyDescent="0.25">
      <c r="A676" s="32"/>
      <c r="B676" s="102" t="s">
        <v>427</v>
      </c>
      <c r="C676" s="32"/>
      <c r="D676" s="103"/>
      <c r="E676" s="104"/>
      <c r="F676" s="104"/>
      <c r="G676" s="104"/>
      <c r="EB676" s="11"/>
      <c r="EC676" s="11"/>
      <c r="ED676" s="11"/>
      <c r="EE676" s="11"/>
      <c r="EF676" s="11"/>
      <c r="EG676" s="11"/>
      <c r="EH676" s="11"/>
      <c r="EI676" s="11"/>
      <c r="EL676" s="20" t="s">
        <v>427</v>
      </c>
      <c r="EM676" s="17" t="str">
        <f t="shared" si="22"/>
        <v>CUMPLE</v>
      </c>
    </row>
    <row r="677" spans="1:143" s="1" customFormat="1" x14ac:dyDescent="0.25">
      <c r="A677" s="32"/>
      <c r="B677" s="102" t="s">
        <v>428</v>
      </c>
      <c r="C677" s="32"/>
      <c r="D677" s="103"/>
      <c r="E677" s="104"/>
      <c r="F677" s="104"/>
      <c r="G677" s="104"/>
      <c r="EB677" s="11"/>
      <c r="EC677" s="11"/>
      <c r="ED677" s="11"/>
      <c r="EE677" s="11"/>
      <c r="EF677" s="11"/>
      <c r="EG677" s="11"/>
      <c r="EH677" s="11"/>
      <c r="EI677" s="11"/>
      <c r="EL677" s="20" t="s">
        <v>428</v>
      </c>
      <c r="EM677" s="17" t="str">
        <f t="shared" si="22"/>
        <v>CUMPLE</v>
      </c>
    </row>
    <row r="678" spans="1:143" s="1" customFormat="1" x14ac:dyDescent="0.25">
      <c r="A678" s="32"/>
      <c r="B678" s="102" t="s">
        <v>429</v>
      </c>
      <c r="C678" s="32"/>
      <c r="D678" s="103"/>
      <c r="E678" s="104"/>
      <c r="F678" s="104"/>
      <c r="G678" s="104"/>
      <c r="EB678" s="11"/>
      <c r="EC678" s="11"/>
      <c r="ED678" s="11"/>
      <c r="EE678" s="11"/>
      <c r="EF678" s="11"/>
      <c r="EG678" s="11"/>
      <c r="EH678" s="11"/>
      <c r="EI678" s="11"/>
      <c r="EL678" s="20" t="s">
        <v>429</v>
      </c>
      <c r="EM678" s="17" t="str">
        <f t="shared" si="22"/>
        <v>CUMPLE</v>
      </c>
    </row>
    <row r="679" spans="1:143" s="1" customFormat="1" x14ac:dyDescent="0.25">
      <c r="A679" s="32"/>
      <c r="B679" s="102" t="s">
        <v>430</v>
      </c>
      <c r="C679" s="32"/>
      <c r="D679" s="103"/>
      <c r="E679" s="104"/>
      <c r="F679" s="104"/>
      <c r="G679" s="104"/>
      <c r="EB679" s="11"/>
      <c r="EC679" s="11"/>
      <c r="ED679" s="11"/>
      <c r="EE679" s="11"/>
      <c r="EF679" s="11"/>
      <c r="EG679" s="11"/>
      <c r="EH679" s="11"/>
      <c r="EI679" s="11"/>
      <c r="EL679" s="20" t="s">
        <v>430</v>
      </c>
      <c r="EM679" s="17" t="str">
        <f t="shared" si="22"/>
        <v>CUMPLE</v>
      </c>
    </row>
    <row r="680" spans="1:143" s="1" customFormat="1" x14ac:dyDescent="0.25">
      <c r="A680" s="32"/>
      <c r="B680" s="102" t="s">
        <v>431</v>
      </c>
      <c r="C680" s="32"/>
      <c r="D680" s="103"/>
      <c r="E680" s="104"/>
      <c r="F680" s="104"/>
      <c r="G680" s="104"/>
      <c r="EB680" s="11"/>
      <c r="EC680" s="11"/>
      <c r="ED680" s="11"/>
      <c r="EE680" s="11"/>
      <c r="EF680" s="11"/>
      <c r="EG680" s="11"/>
      <c r="EH680" s="11"/>
      <c r="EI680" s="11"/>
      <c r="EL680" s="20" t="s">
        <v>431</v>
      </c>
      <c r="EM680" s="17" t="str">
        <f t="shared" si="22"/>
        <v>CUMPLE</v>
      </c>
    </row>
    <row r="681" spans="1:143" s="1" customFormat="1" x14ac:dyDescent="0.25">
      <c r="A681" s="32"/>
      <c r="B681" s="102" t="s">
        <v>432</v>
      </c>
      <c r="C681" s="32"/>
      <c r="D681" s="103"/>
      <c r="E681" s="104"/>
      <c r="F681" s="104"/>
      <c r="G681" s="104"/>
      <c r="EB681" s="11"/>
      <c r="EC681" s="11"/>
      <c r="ED681" s="11"/>
      <c r="EE681" s="11"/>
      <c r="EF681" s="11"/>
      <c r="EG681" s="11"/>
      <c r="EH681" s="11"/>
      <c r="EI681" s="11"/>
      <c r="EL681" s="20" t="s">
        <v>432</v>
      </c>
      <c r="EM681" s="17" t="str">
        <f t="shared" si="22"/>
        <v>CUMPLE</v>
      </c>
    </row>
    <row r="682" spans="1:143" s="1" customFormat="1" x14ac:dyDescent="0.25">
      <c r="A682" s="32"/>
      <c r="B682" s="102" t="s">
        <v>433</v>
      </c>
      <c r="C682" s="32"/>
      <c r="D682" s="103"/>
      <c r="E682" s="104"/>
      <c r="F682" s="104"/>
      <c r="G682" s="104"/>
      <c r="EB682" s="11"/>
      <c r="EC682" s="11"/>
      <c r="ED682" s="11"/>
      <c r="EE682" s="11"/>
      <c r="EF682" s="11"/>
      <c r="EG682" s="11"/>
      <c r="EH682" s="11"/>
      <c r="EI682" s="11"/>
      <c r="EL682" s="20" t="s">
        <v>433</v>
      </c>
      <c r="EM682" s="17" t="str">
        <f t="shared" si="22"/>
        <v>CUMPLE</v>
      </c>
    </row>
    <row r="683" spans="1:143" s="1" customFormat="1" x14ac:dyDescent="0.25">
      <c r="A683" s="27"/>
      <c r="B683" s="105" t="s">
        <v>434</v>
      </c>
      <c r="C683" s="27"/>
      <c r="D683" s="106"/>
      <c r="E683" s="107"/>
      <c r="F683" s="107"/>
      <c r="G683" s="107"/>
      <c r="EB683" s="11"/>
      <c r="EC683" s="11"/>
      <c r="ED683" s="11"/>
      <c r="EE683" s="11"/>
      <c r="EF683" s="11"/>
      <c r="EG683" s="11"/>
      <c r="EH683" s="11"/>
      <c r="EI683" s="11"/>
      <c r="EL683" s="20" t="s">
        <v>434</v>
      </c>
      <c r="EM683" s="17" t="str">
        <f t="shared" si="22"/>
        <v>CUMPLE</v>
      </c>
    </row>
    <row r="684" spans="1:143" s="1" customFormat="1" x14ac:dyDescent="0.25">
      <c r="A684" s="12">
        <f>+A672+1</f>
        <v>102</v>
      </c>
      <c r="B684" s="108" t="s">
        <v>499</v>
      </c>
      <c r="C684" s="12">
        <v>1</v>
      </c>
      <c r="D684" s="97"/>
      <c r="E684" s="98">
        <f>+D684*C684</f>
        <v>0</v>
      </c>
      <c r="F684" s="98">
        <f>+E684*0.16</f>
        <v>0</v>
      </c>
      <c r="G684" s="98">
        <f>+F684+E684</f>
        <v>0</v>
      </c>
      <c r="EB684" s="11" t="str">
        <f>IF(A684&gt;0.9,"CUMPLE","NO")</f>
        <v>CUMPLE</v>
      </c>
      <c r="EC684" s="11" t="str">
        <f>IF(C684&gt;0.9,"CUMPLE","NO")</f>
        <v>CUMPLE</v>
      </c>
      <c r="ED684" s="11" t="str">
        <f>+IF(EB684=EC684,"CUMPLE")</f>
        <v>CUMPLE</v>
      </c>
      <c r="EE684" s="11" t="b">
        <f>+IF(D684&gt;0.9,"CUMPLE")</f>
        <v>0</v>
      </c>
      <c r="EF684" s="11">
        <v>102</v>
      </c>
      <c r="EG684" s="11" t="str">
        <f>+IF(A684=EF684,"CUMPLE")</f>
        <v>CUMPLE</v>
      </c>
      <c r="EH684" s="11">
        <v>1</v>
      </c>
      <c r="EI684" s="11" t="str">
        <f>+IF(C684=EH684,"CUMPLE")</f>
        <v>CUMPLE</v>
      </c>
      <c r="EL684" s="20" t="s">
        <v>499</v>
      </c>
      <c r="EM684" s="17" t="str">
        <f t="shared" si="22"/>
        <v>CUMPLE</v>
      </c>
    </row>
    <row r="685" spans="1:143" s="1" customFormat="1" ht="120" x14ac:dyDescent="0.25">
      <c r="A685" s="22"/>
      <c r="B685" s="168" t="s">
        <v>500</v>
      </c>
      <c r="C685" s="169"/>
      <c r="D685" s="170"/>
      <c r="E685" s="171"/>
      <c r="F685" s="171"/>
      <c r="G685" s="171"/>
      <c r="EB685" s="11"/>
      <c r="EC685" s="11"/>
      <c r="ED685" s="11"/>
      <c r="EE685" s="11"/>
      <c r="EF685" s="11"/>
      <c r="EG685" s="11"/>
      <c r="EH685" s="11"/>
      <c r="EI685" s="11"/>
      <c r="EL685" s="20" t="s">
        <v>501</v>
      </c>
      <c r="EM685" s="17" t="b">
        <f t="shared" si="22"/>
        <v>0</v>
      </c>
    </row>
    <row r="686" spans="1:143" s="1" customFormat="1" ht="60" x14ac:dyDescent="0.25">
      <c r="A686" s="32"/>
      <c r="B686" s="172" t="s">
        <v>502</v>
      </c>
      <c r="C686" s="173"/>
      <c r="D686" s="174"/>
      <c r="E686" s="175"/>
      <c r="F686" s="175"/>
      <c r="G686" s="175"/>
      <c r="EB686" s="11"/>
      <c r="EC686" s="11"/>
      <c r="ED686" s="11"/>
      <c r="EE686" s="11"/>
      <c r="EF686" s="11"/>
      <c r="EG686" s="11"/>
      <c r="EH686" s="11"/>
      <c r="EI686" s="11"/>
      <c r="EL686" s="20" t="s">
        <v>503</v>
      </c>
      <c r="EM686" s="17" t="b">
        <f t="shared" si="22"/>
        <v>0</v>
      </c>
    </row>
    <row r="687" spans="1:143" s="1" customFormat="1" ht="30" x14ac:dyDescent="0.25">
      <c r="A687" s="27"/>
      <c r="B687" s="176" t="s">
        <v>504</v>
      </c>
      <c r="C687" s="177"/>
      <c r="D687" s="178"/>
      <c r="E687" s="179"/>
      <c r="F687" s="179"/>
      <c r="G687" s="179"/>
      <c r="EB687" s="11"/>
      <c r="EC687" s="11"/>
      <c r="ED687" s="11"/>
      <c r="EE687" s="11"/>
      <c r="EF687" s="11"/>
      <c r="EG687" s="11"/>
      <c r="EH687" s="11"/>
      <c r="EI687" s="11"/>
      <c r="EL687" s="20" t="s">
        <v>505</v>
      </c>
      <c r="EM687" s="17" t="str">
        <f t="shared" si="22"/>
        <v>CUMPLE</v>
      </c>
    </row>
    <row r="688" spans="1:143" s="1" customFormat="1" x14ac:dyDescent="0.25">
      <c r="A688" s="12">
        <f>+A684+1</f>
        <v>103</v>
      </c>
      <c r="B688" s="96" t="s">
        <v>287</v>
      </c>
      <c r="C688" s="123">
        <v>1</v>
      </c>
      <c r="D688" s="124"/>
      <c r="E688" s="125">
        <f>+D688*C688</f>
        <v>0</v>
      </c>
      <c r="F688" s="125">
        <f>+E688*0.16</f>
        <v>0</v>
      </c>
      <c r="G688" s="125">
        <f>+F688+E688</f>
        <v>0</v>
      </c>
      <c r="EB688" s="11" t="str">
        <f>IF(A688&gt;0.9,"CUMPLE","NO")</f>
        <v>CUMPLE</v>
      </c>
      <c r="EC688" s="11" t="str">
        <f>IF(C688&gt;0.9,"CUMPLE","NO")</f>
        <v>CUMPLE</v>
      </c>
      <c r="ED688" s="11" t="str">
        <f>+IF(EB688=EC688,"CUMPLE")</f>
        <v>CUMPLE</v>
      </c>
      <c r="EE688" s="11" t="b">
        <f>+IF(D688&gt;0.9,"CUMPLE")</f>
        <v>0</v>
      </c>
      <c r="EF688" s="11">
        <v>103</v>
      </c>
      <c r="EG688" s="11" t="str">
        <f>+IF(A688=EF688,"CUMPLE")</f>
        <v>CUMPLE</v>
      </c>
      <c r="EH688" s="11">
        <v>1</v>
      </c>
      <c r="EI688" s="11" t="str">
        <f>+IF(C688=EH688,"CUMPLE")</f>
        <v>CUMPLE</v>
      </c>
      <c r="EL688" s="20" t="s">
        <v>287</v>
      </c>
      <c r="EM688" s="17" t="str">
        <f t="shared" si="22"/>
        <v>CUMPLE</v>
      </c>
    </row>
    <row r="689" spans="1:143" s="1" customFormat="1" x14ac:dyDescent="0.25">
      <c r="A689" s="22"/>
      <c r="B689" s="99" t="s">
        <v>288</v>
      </c>
      <c r="C689" s="22"/>
      <c r="D689" s="100"/>
      <c r="E689" s="101"/>
      <c r="F689" s="101"/>
      <c r="G689" s="101"/>
      <c r="EB689" s="11"/>
      <c r="EC689" s="11"/>
      <c r="ED689" s="11"/>
      <c r="EE689" s="11"/>
      <c r="EF689" s="11"/>
      <c r="EG689" s="11"/>
      <c r="EH689" s="11"/>
      <c r="EI689" s="11"/>
      <c r="EL689" s="20" t="s">
        <v>288</v>
      </c>
      <c r="EM689" s="17" t="str">
        <f t="shared" si="22"/>
        <v>CUMPLE</v>
      </c>
    </row>
    <row r="690" spans="1:143" s="1" customFormat="1" x14ac:dyDescent="0.25">
      <c r="A690" s="32"/>
      <c r="B690" s="126" t="s">
        <v>289</v>
      </c>
      <c r="C690" s="127"/>
      <c r="D690" s="128"/>
      <c r="E690" s="129"/>
      <c r="F690" s="129"/>
      <c r="G690" s="129"/>
      <c r="EB690" s="11"/>
      <c r="EC690" s="11"/>
      <c r="ED690" s="11"/>
      <c r="EE690" s="11"/>
      <c r="EF690" s="11"/>
      <c r="EG690" s="11"/>
      <c r="EH690" s="11"/>
      <c r="EI690" s="11"/>
      <c r="EL690" s="20" t="s">
        <v>289</v>
      </c>
      <c r="EM690" s="17" t="str">
        <f t="shared" si="22"/>
        <v>CUMPLE</v>
      </c>
    </row>
    <row r="691" spans="1:143" s="1" customFormat="1" x14ac:dyDescent="0.25">
      <c r="A691" s="32"/>
      <c r="B691" s="126" t="s">
        <v>290</v>
      </c>
      <c r="C691" s="127"/>
      <c r="D691" s="128"/>
      <c r="E691" s="129"/>
      <c r="F691" s="129"/>
      <c r="G691" s="129"/>
      <c r="EB691" s="11"/>
      <c r="EC691" s="11"/>
      <c r="ED691" s="11"/>
      <c r="EE691" s="11"/>
      <c r="EF691" s="11"/>
      <c r="EG691" s="11"/>
      <c r="EH691" s="11"/>
      <c r="EI691" s="11"/>
      <c r="EL691" s="20" t="s">
        <v>290</v>
      </c>
      <c r="EM691" s="17" t="str">
        <f t="shared" si="22"/>
        <v>CUMPLE</v>
      </c>
    </row>
    <row r="692" spans="1:143" s="1" customFormat="1" x14ac:dyDescent="0.25">
      <c r="A692" s="32"/>
      <c r="B692" s="102" t="s">
        <v>291</v>
      </c>
      <c r="C692" s="32"/>
      <c r="D692" s="103"/>
      <c r="E692" s="104"/>
      <c r="F692" s="104"/>
      <c r="G692" s="104"/>
      <c r="EB692" s="11"/>
      <c r="EC692" s="11"/>
      <c r="ED692" s="11"/>
      <c r="EE692" s="11"/>
      <c r="EF692" s="11"/>
      <c r="EG692" s="11"/>
      <c r="EH692" s="11"/>
      <c r="EI692" s="11"/>
      <c r="EL692" s="20" t="s">
        <v>291</v>
      </c>
      <c r="EM692" s="17" t="str">
        <f t="shared" si="22"/>
        <v>CUMPLE</v>
      </c>
    </row>
    <row r="693" spans="1:143" s="1" customFormat="1" x14ac:dyDescent="0.25">
      <c r="A693" s="32"/>
      <c r="B693" s="102" t="s">
        <v>292</v>
      </c>
      <c r="C693" s="32"/>
      <c r="D693" s="103"/>
      <c r="E693" s="104"/>
      <c r="F693" s="104"/>
      <c r="G693" s="104"/>
      <c r="EB693" s="11"/>
      <c r="EC693" s="11"/>
      <c r="ED693" s="11"/>
      <c r="EE693" s="11"/>
      <c r="EF693" s="11"/>
      <c r="EG693" s="11"/>
      <c r="EH693" s="11"/>
      <c r="EI693" s="11"/>
      <c r="EL693" s="20" t="s">
        <v>292</v>
      </c>
      <c r="EM693" s="17" t="str">
        <f t="shared" si="22"/>
        <v>CUMPLE</v>
      </c>
    </row>
    <row r="694" spans="1:143" s="1" customFormat="1" x14ac:dyDescent="0.25">
      <c r="A694" s="32"/>
      <c r="B694" s="102" t="s">
        <v>293</v>
      </c>
      <c r="C694" s="32"/>
      <c r="D694" s="103"/>
      <c r="E694" s="104"/>
      <c r="F694" s="104"/>
      <c r="G694" s="104"/>
      <c r="EB694" s="11"/>
      <c r="EC694" s="11"/>
      <c r="ED694" s="11"/>
      <c r="EE694" s="11"/>
      <c r="EF694" s="11"/>
      <c r="EG694" s="11"/>
      <c r="EH694" s="11"/>
      <c r="EI694" s="11"/>
      <c r="EL694" s="20" t="s">
        <v>293</v>
      </c>
      <c r="EM694" s="17" t="str">
        <f t="shared" si="22"/>
        <v>CUMPLE</v>
      </c>
    </row>
    <row r="695" spans="1:143" s="1" customFormat="1" x14ac:dyDescent="0.25">
      <c r="A695" s="27"/>
      <c r="B695" s="105" t="s">
        <v>294</v>
      </c>
      <c r="C695" s="27"/>
      <c r="D695" s="106"/>
      <c r="E695" s="107"/>
      <c r="F695" s="107"/>
      <c r="G695" s="107"/>
      <c r="EB695" s="11"/>
      <c r="EC695" s="11"/>
      <c r="ED695" s="11"/>
      <c r="EE695" s="11"/>
      <c r="EF695" s="11"/>
      <c r="EG695" s="11"/>
      <c r="EH695" s="11"/>
      <c r="EI695" s="11"/>
      <c r="EL695" s="20" t="s">
        <v>294</v>
      </c>
      <c r="EM695" s="17" t="str">
        <f t="shared" si="22"/>
        <v>CUMPLE</v>
      </c>
    </row>
    <row r="696" spans="1:143" s="1" customFormat="1" x14ac:dyDescent="0.25">
      <c r="A696" s="12">
        <f>+A688+1</f>
        <v>104</v>
      </c>
      <c r="B696" s="96" t="s">
        <v>506</v>
      </c>
      <c r="C696" s="12">
        <v>1</v>
      </c>
      <c r="D696" s="97"/>
      <c r="E696" s="98">
        <f>+D696*C696</f>
        <v>0</v>
      </c>
      <c r="F696" s="98">
        <f>+E696*0.16</f>
        <v>0</v>
      </c>
      <c r="G696" s="98">
        <f>+F696+E696</f>
        <v>0</v>
      </c>
      <c r="EB696" s="11" t="str">
        <f>IF(A696&gt;0.9,"CUMPLE","NO")</f>
        <v>CUMPLE</v>
      </c>
      <c r="EC696" s="11" t="str">
        <f>IF(C696&gt;0.9,"CUMPLE","NO")</f>
        <v>CUMPLE</v>
      </c>
      <c r="ED696" s="11" t="str">
        <f>+IF(EB696=EC696,"CUMPLE")</f>
        <v>CUMPLE</v>
      </c>
      <c r="EE696" s="11" t="b">
        <f>+IF(D696&gt;0.9,"CUMPLE")</f>
        <v>0</v>
      </c>
      <c r="EF696" s="11">
        <v>104</v>
      </c>
      <c r="EG696" s="11" t="str">
        <f>+IF(A696=EF696,"CUMPLE")</f>
        <v>CUMPLE</v>
      </c>
      <c r="EH696" s="11">
        <v>1</v>
      </c>
      <c r="EI696" s="11" t="str">
        <f>+IF(C696=EH696,"CUMPLE")</f>
        <v>CUMPLE</v>
      </c>
      <c r="EL696" s="20" t="s">
        <v>506</v>
      </c>
      <c r="EM696" s="17" t="str">
        <f t="shared" si="22"/>
        <v>CUMPLE</v>
      </c>
    </row>
    <row r="697" spans="1:143" s="1" customFormat="1" x14ac:dyDescent="0.25">
      <c r="A697" s="22"/>
      <c r="B697" s="139" t="s">
        <v>507</v>
      </c>
      <c r="C697" s="180"/>
      <c r="D697" s="181"/>
      <c r="E697" s="182"/>
      <c r="F697" s="182"/>
      <c r="G697" s="182"/>
      <c r="EB697" s="11"/>
      <c r="EC697" s="11"/>
      <c r="ED697" s="11"/>
      <c r="EE697" s="11"/>
      <c r="EF697" s="11"/>
      <c r="EG697" s="11"/>
      <c r="EH697" s="11"/>
      <c r="EI697" s="11"/>
      <c r="EL697" s="20" t="s">
        <v>507</v>
      </c>
      <c r="EM697" s="17" t="str">
        <f t="shared" si="22"/>
        <v>CUMPLE</v>
      </c>
    </row>
    <row r="698" spans="1:143" s="1" customFormat="1" x14ac:dyDescent="0.25">
      <c r="A698" s="32"/>
      <c r="B698" s="138" t="s">
        <v>508</v>
      </c>
      <c r="C698" s="183"/>
      <c r="D698" s="184"/>
      <c r="E698" s="185"/>
      <c r="F698" s="185"/>
      <c r="G698" s="185"/>
      <c r="EB698" s="11"/>
      <c r="EC698" s="11"/>
      <c r="ED698" s="11"/>
      <c r="EE698" s="11"/>
      <c r="EF698" s="11"/>
      <c r="EG698" s="11"/>
      <c r="EH698" s="11"/>
      <c r="EI698" s="11"/>
      <c r="EL698" s="20" t="s">
        <v>508</v>
      </c>
      <c r="EM698" s="17" t="str">
        <f t="shared" si="22"/>
        <v>CUMPLE</v>
      </c>
    </row>
    <row r="699" spans="1:143" s="1" customFormat="1" x14ac:dyDescent="0.25">
      <c r="A699" s="32"/>
      <c r="B699" s="138" t="s">
        <v>509</v>
      </c>
      <c r="C699" s="183"/>
      <c r="D699" s="184"/>
      <c r="E699" s="185"/>
      <c r="F699" s="185"/>
      <c r="G699" s="185"/>
      <c r="EB699" s="11"/>
      <c r="EC699" s="11"/>
      <c r="ED699" s="11"/>
      <c r="EE699" s="11"/>
      <c r="EF699" s="11"/>
      <c r="EG699" s="11"/>
      <c r="EH699" s="11"/>
      <c r="EI699" s="11"/>
      <c r="EL699" s="20" t="s">
        <v>509</v>
      </c>
      <c r="EM699" s="17" t="str">
        <f t="shared" si="22"/>
        <v>CUMPLE</v>
      </c>
    </row>
    <row r="700" spans="1:143" s="1" customFormat="1" x14ac:dyDescent="0.25">
      <c r="A700" s="32"/>
      <c r="B700" s="138" t="s">
        <v>510</v>
      </c>
      <c r="C700" s="183"/>
      <c r="D700" s="184"/>
      <c r="E700" s="185"/>
      <c r="F700" s="185"/>
      <c r="G700" s="185"/>
      <c r="EB700" s="11"/>
      <c r="EC700" s="11"/>
      <c r="ED700" s="11"/>
      <c r="EE700" s="11"/>
      <c r="EF700" s="11"/>
      <c r="EG700" s="11"/>
      <c r="EH700" s="11"/>
      <c r="EI700" s="11"/>
      <c r="EL700" s="20" t="s">
        <v>510</v>
      </c>
      <c r="EM700" s="17" t="str">
        <f t="shared" si="22"/>
        <v>CUMPLE</v>
      </c>
    </row>
    <row r="701" spans="1:143" s="1" customFormat="1" x14ac:dyDescent="0.25">
      <c r="A701" s="32"/>
      <c r="B701" s="138" t="s">
        <v>511</v>
      </c>
      <c r="C701" s="183"/>
      <c r="D701" s="184"/>
      <c r="E701" s="185"/>
      <c r="F701" s="185"/>
      <c r="G701" s="185"/>
      <c r="EB701" s="11"/>
      <c r="EC701" s="11"/>
      <c r="ED701" s="11"/>
      <c r="EE701" s="11"/>
      <c r="EF701" s="11"/>
      <c r="EG701" s="11"/>
      <c r="EH701" s="11"/>
      <c r="EI701" s="11"/>
      <c r="EL701" s="20" t="s">
        <v>511</v>
      </c>
      <c r="EM701" s="17" t="str">
        <f t="shared" si="22"/>
        <v>CUMPLE</v>
      </c>
    </row>
    <row r="702" spans="1:143" s="1" customFormat="1" x14ac:dyDescent="0.25">
      <c r="A702" s="32"/>
      <c r="B702" s="138" t="s">
        <v>512</v>
      </c>
      <c r="C702" s="183"/>
      <c r="D702" s="184"/>
      <c r="E702" s="185"/>
      <c r="F702" s="185"/>
      <c r="G702" s="185"/>
      <c r="EB702" s="11"/>
      <c r="EC702" s="11"/>
      <c r="ED702" s="11"/>
      <c r="EE702" s="11"/>
      <c r="EF702" s="11"/>
      <c r="EG702" s="11"/>
      <c r="EH702" s="11"/>
      <c r="EI702" s="11"/>
      <c r="EL702" s="20" t="s">
        <v>512</v>
      </c>
      <c r="EM702" s="17" t="str">
        <f t="shared" si="22"/>
        <v>CUMPLE</v>
      </c>
    </row>
    <row r="703" spans="1:143" s="1" customFormat="1" x14ac:dyDescent="0.25">
      <c r="A703" s="32"/>
      <c r="B703" s="138" t="s">
        <v>513</v>
      </c>
      <c r="C703" s="183"/>
      <c r="D703" s="184"/>
      <c r="E703" s="185"/>
      <c r="F703" s="185"/>
      <c r="G703" s="185"/>
      <c r="EB703" s="11"/>
      <c r="EC703" s="11"/>
      <c r="ED703" s="11"/>
      <c r="EE703" s="11"/>
      <c r="EF703" s="11"/>
      <c r="EG703" s="11"/>
      <c r="EH703" s="11"/>
      <c r="EI703" s="11"/>
      <c r="EL703" s="20" t="s">
        <v>513</v>
      </c>
      <c r="EM703" s="17" t="str">
        <f t="shared" si="22"/>
        <v>CUMPLE</v>
      </c>
    </row>
    <row r="704" spans="1:143" s="1" customFormat="1" x14ac:dyDescent="0.25">
      <c r="A704" s="27"/>
      <c r="B704" s="146" t="s">
        <v>514</v>
      </c>
      <c r="C704" s="186"/>
      <c r="D704" s="187"/>
      <c r="E704" s="188"/>
      <c r="F704" s="188"/>
      <c r="G704" s="188"/>
      <c r="EB704" s="11"/>
      <c r="EC704" s="11"/>
      <c r="ED704" s="11"/>
      <c r="EE704" s="11"/>
      <c r="EF704" s="11"/>
      <c r="EG704" s="11"/>
      <c r="EH704" s="11"/>
      <c r="EI704" s="11"/>
      <c r="EL704" s="20" t="s">
        <v>514</v>
      </c>
      <c r="EM704" s="17" t="str">
        <f t="shared" si="22"/>
        <v>CUMPLE</v>
      </c>
    </row>
    <row r="705" spans="1:143" s="1" customFormat="1" x14ac:dyDescent="0.25">
      <c r="A705" s="12">
        <f>+A696+1</f>
        <v>105</v>
      </c>
      <c r="B705" s="96" t="s">
        <v>515</v>
      </c>
      <c r="C705" s="49">
        <v>1</v>
      </c>
      <c r="D705" s="97"/>
      <c r="E705" s="98">
        <f>+D705*C705</f>
        <v>0</v>
      </c>
      <c r="F705" s="98">
        <f>+E705*0.16</f>
        <v>0</v>
      </c>
      <c r="G705" s="98">
        <f>+F705+E705</f>
        <v>0</v>
      </c>
      <c r="EB705" s="11" t="str">
        <f>IF(A705&gt;0.9,"CUMPLE","NO")</f>
        <v>CUMPLE</v>
      </c>
      <c r="EC705" s="11" t="str">
        <f>IF(C705&gt;0.9,"CUMPLE","NO")</f>
        <v>CUMPLE</v>
      </c>
      <c r="ED705" s="11" t="str">
        <f>+IF(EB705=EC705,"CUMPLE")</f>
        <v>CUMPLE</v>
      </c>
      <c r="EE705" s="11" t="b">
        <f>+IF(D705&gt;0.9,"CUMPLE")</f>
        <v>0</v>
      </c>
      <c r="EF705" s="11">
        <v>105</v>
      </c>
      <c r="EG705" s="11" t="str">
        <f>+IF(A705=EF705,"CUMPLE")</f>
        <v>CUMPLE</v>
      </c>
      <c r="EH705" s="11">
        <v>1</v>
      </c>
      <c r="EI705" s="11" t="str">
        <f>+IF(C705=EH705,"CUMPLE")</f>
        <v>CUMPLE</v>
      </c>
      <c r="EL705" s="20" t="s">
        <v>515</v>
      </c>
      <c r="EM705" s="17" t="str">
        <f t="shared" si="22"/>
        <v>CUMPLE</v>
      </c>
    </row>
    <row r="706" spans="1:143" s="1" customFormat="1" ht="30" x14ac:dyDescent="0.25">
      <c r="A706" s="22"/>
      <c r="B706" s="139" t="s">
        <v>516</v>
      </c>
      <c r="C706" s="180"/>
      <c r="D706" s="181"/>
      <c r="E706" s="182"/>
      <c r="F706" s="182"/>
      <c r="G706" s="182"/>
      <c r="EB706" s="11"/>
      <c r="EC706" s="11"/>
      <c r="ED706" s="11"/>
      <c r="EE706" s="11"/>
      <c r="EF706" s="11"/>
      <c r="EG706" s="11"/>
      <c r="EH706" s="11"/>
      <c r="EI706" s="11"/>
      <c r="EL706" s="20" t="s">
        <v>516</v>
      </c>
      <c r="EM706" s="17" t="str">
        <f t="shared" si="22"/>
        <v>CUMPLE</v>
      </c>
    </row>
    <row r="707" spans="1:143" s="1" customFormat="1" x14ac:dyDescent="0.25">
      <c r="A707" s="32"/>
      <c r="B707" s="138" t="s">
        <v>517</v>
      </c>
      <c r="C707" s="183"/>
      <c r="D707" s="184"/>
      <c r="E707" s="185"/>
      <c r="F707" s="185"/>
      <c r="G707" s="185"/>
      <c r="EB707" s="11"/>
      <c r="EC707" s="11"/>
      <c r="ED707" s="11"/>
      <c r="EE707" s="11"/>
      <c r="EF707" s="11"/>
      <c r="EG707" s="11"/>
      <c r="EH707" s="11"/>
      <c r="EI707" s="11"/>
      <c r="EL707" s="20" t="s">
        <v>517</v>
      </c>
      <c r="EM707" s="17" t="str">
        <f t="shared" si="22"/>
        <v>CUMPLE</v>
      </c>
    </row>
    <row r="708" spans="1:143" s="1" customFormat="1" x14ac:dyDescent="0.25">
      <c r="A708" s="32"/>
      <c r="B708" s="138" t="s">
        <v>518</v>
      </c>
      <c r="C708" s="183"/>
      <c r="D708" s="184"/>
      <c r="E708" s="185"/>
      <c r="F708" s="185"/>
      <c r="G708" s="185"/>
      <c r="EB708" s="11"/>
      <c r="EC708" s="11"/>
      <c r="ED708" s="11"/>
      <c r="EE708" s="11"/>
      <c r="EF708" s="11"/>
      <c r="EG708" s="11"/>
      <c r="EH708" s="11"/>
      <c r="EI708" s="11"/>
      <c r="EL708" s="20" t="s">
        <v>518</v>
      </c>
      <c r="EM708" s="17" t="str">
        <f t="shared" si="22"/>
        <v>CUMPLE</v>
      </c>
    </row>
    <row r="709" spans="1:143" s="1" customFormat="1" x14ac:dyDescent="0.25">
      <c r="A709" s="32"/>
      <c r="B709" s="138" t="s">
        <v>519</v>
      </c>
      <c r="C709" s="183"/>
      <c r="D709" s="184"/>
      <c r="E709" s="185"/>
      <c r="F709" s="185"/>
      <c r="G709" s="185"/>
      <c r="EB709" s="11"/>
      <c r="EC709" s="11"/>
      <c r="ED709" s="11"/>
      <c r="EE709" s="11"/>
      <c r="EF709" s="11"/>
      <c r="EG709" s="11"/>
      <c r="EH709" s="11"/>
      <c r="EI709" s="11"/>
      <c r="EL709" s="20" t="s">
        <v>519</v>
      </c>
      <c r="EM709" s="17" t="str">
        <f t="shared" si="22"/>
        <v>CUMPLE</v>
      </c>
    </row>
    <row r="710" spans="1:143" s="1" customFormat="1" ht="30" x14ac:dyDescent="0.25">
      <c r="A710" s="32"/>
      <c r="B710" s="138" t="s">
        <v>520</v>
      </c>
      <c r="C710" s="183"/>
      <c r="D710" s="184"/>
      <c r="E710" s="185"/>
      <c r="F710" s="185"/>
      <c r="G710" s="185"/>
      <c r="EB710" s="11"/>
      <c r="EC710" s="11"/>
      <c r="ED710" s="11"/>
      <c r="EE710" s="11"/>
      <c r="EF710" s="11"/>
      <c r="EG710" s="11"/>
      <c r="EH710" s="11"/>
      <c r="EI710" s="11"/>
      <c r="EL710" s="20" t="s">
        <v>520</v>
      </c>
      <c r="EM710" s="17" t="str">
        <f t="shared" si="22"/>
        <v>CUMPLE</v>
      </c>
    </row>
    <row r="711" spans="1:143" s="1" customFormat="1" x14ac:dyDescent="0.25">
      <c r="A711" s="32"/>
      <c r="B711" s="138" t="s">
        <v>521</v>
      </c>
      <c r="C711" s="183"/>
      <c r="D711" s="184"/>
      <c r="E711" s="185"/>
      <c r="F711" s="185"/>
      <c r="G711" s="185"/>
      <c r="EB711" s="11"/>
      <c r="EC711" s="11"/>
      <c r="ED711" s="11"/>
      <c r="EE711" s="11"/>
      <c r="EF711" s="11"/>
      <c r="EG711" s="11"/>
      <c r="EH711" s="11"/>
      <c r="EI711" s="11"/>
      <c r="EL711" s="20" t="s">
        <v>521</v>
      </c>
      <c r="EM711" s="17" t="str">
        <f t="shared" si="22"/>
        <v>CUMPLE</v>
      </c>
    </row>
    <row r="712" spans="1:143" s="1" customFormat="1" x14ac:dyDescent="0.25">
      <c r="A712" s="32"/>
      <c r="B712" s="138" t="s">
        <v>522</v>
      </c>
      <c r="C712" s="183"/>
      <c r="D712" s="184"/>
      <c r="E712" s="185"/>
      <c r="F712" s="185"/>
      <c r="G712" s="185"/>
      <c r="EB712" s="11"/>
      <c r="EC712" s="11"/>
      <c r="ED712" s="11"/>
      <c r="EE712" s="11"/>
      <c r="EF712" s="11"/>
      <c r="EG712" s="11"/>
      <c r="EH712" s="11"/>
      <c r="EI712" s="11"/>
      <c r="EL712" s="20" t="s">
        <v>522</v>
      </c>
      <c r="EM712" s="17" t="str">
        <f t="shared" si="22"/>
        <v>CUMPLE</v>
      </c>
    </row>
    <row r="713" spans="1:143" s="1" customFormat="1" x14ac:dyDescent="0.25">
      <c r="A713" s="32"/>
      <c r="B713" s="138" t="s">
        <v>523</v>
      </c>
      <c r="C713" s="183"/>
      <c r="D713" s="184"/>
      <c r="E713" s="185"/>
      <c r="F713" s="185"/>
      <c r="G713" s="185"/>
      <c r="EB713" s="11"/>
      <c r="EC713" s="11"/>
      <c r="ED713" s="11"/>
      <c r="EE713" s="11"/>
      <c r="EF713" s="11"/>
      <c r="EG713" s="11"/>
      <c r="EH713" s="11"/>
      <c r="EI713" s="11"/>
      <c r="EL713" s="20" t="s">
        <v>523</v>
      </c>
      <c r="EM713" s="17" t="str">
        <f t="shared" ref="EM713:EM776" si="23">+IF(EL713=B713,"CUMPLE")</f>
        <v>CUMPLE</v>
      </c>
    </row>
    <row r="714" spans="1:143" s="1" customFormat="1" x14ac:dyDescent="0.25">
      <c r="A714" s="32"/>
      <c r="B714" s="138" t="s">
        <v>524</v>
      </c>
      <c r="C714" s="183"/>
      <c r="D714" s="184"/>
      <c r="E714" s="185"/>
      <c r="F714" s="185"/>
      <c r="G714" s="185"/>
      <c r="EB714" s="11"/>
      <c r="EC714" s="11"/>
      <c r="ED714" s="11"/>
      <c r="EE714" s="11"/>
      <c r="EF714" s="11"/>
      <c r="EG714" s="11"/>
      <c r="EH714" s="11"/>
      <c r="EI714" s="11"/>
      <c r="EL714" s="20" t="s">
        <v>524</v>
      </c>
      <c r="EM714" s="17" t="str">
        <f t="shared" si="23"/>
        <v>CUMPLE</v>
      </c>
    </row>
    <row r="715" spans="1:143" s="1" customFormat="1" x14ac:dyDescent="0.25">
      <c r="A715" s="27"/>
      <c r="B715" s="146" t="s">
        <v>525</v>
      </c>
      <c r="C715" s="186"/>
      <c r="D715" s="187"/>
      <c r="E715" s="188"/>
      <c r="F715" s="188"/>
      <c r="G715" s="188"/>
      <c r="EB715" s="11"/>
      <c r="EC715" s="11"/>
      <c r="ED715" s="11"/>
      <c r="EE715" s="11"/>
      <c r="EF715" s="11"/>
      <c r="EG715" s="11"/>
      <c r="EH715" s="11"/>
      <c r="EI715" s="11"/>
      <c r="EL715" s="20" t="s">
        <v>525</v>
      </c>
      <c r="EM715" s="17" t="str">
        <f t="shared" si="23"/>
        <v>CUMPLE</v>
      </c>
    </row>
    <row r="716" spans="1:143" s="1" customFormat="1" x14ac:dyDescent="0.25">
      <c r="A716" s="12">
        <f>+A705+1</f>
        <v>106</v>
      </c>
      <c r="B716" s="96" t="s">
        <v>526</v>
      </c>
      <c r="C716" s="12">
        <v>1</v>
      </c>
      <c r="D716" s="97"/>
      <c r="E716" s="98">
        <f>+D716*C716</f>
        <v>0</v>
      </c>
      <c r="F716" s="98">
        <f>+E716*0.16</f>
        <v>0</v>
      </c>
      <c r="G716" s="98">
        <f>+F716+E716</f>
        <v>0</v>
      </c>
      <c r="EB716" s="11" t="str">
        <f>IF(A716&gt;0.9,"CUMPLE","NO")</f>
        <v>CUMPLE</v>
      </c>
      <c r="EC716" s="11" t="str">
        <f>IF(C716&gt;0.9,"CUMPLE","NO")</f>
        <v>CUMPLE</v>
      </c>
      <c r="ED716" s="11" t="str">
        <f>+IF(EB716=EC716,"CUMPLE")</f>
        <v>CUMPLE</v>
      </c>
      <c r="EE716" s="11" t="b">
        <f>+IF(D716&gt;0.9,"CUMPLE")</f>
        <v>0</v>
      </c>
      <c r="EF716" s="11">
        <v>106</v>
      </c>
      <c r="EG716" s="11" t="str">
        <f>+IF(A716=EF716,"CUMPLE")</f>
        <v>CUMPLE</v>
      </c>
      <c r="EH716" s="11">
        <v>1</v>
      </c>
      <c r="EI716" s="11" t="str">
        <f>+IF(C716=EH716,"CUMPLE")</f>
        <v>CUMPLE</v>
      </c>
      <c r="EL716" s="20" t="s">
        <v>526</v>
      </c>
      <c r="EM716" s="17" t="str">
        <f t="shared" si="23"/>
        <v>CUMPLE</v>
      </c>
    </row>
    <row r="717" spans="1:143" s="1" customFormat="1" x14ac:dyDescent="0.25">
      <c r="A717" s="22"/>
      <c r="B717" s="99" t="s">
        <v>527</v>
      </c>
      <c r="C717" s="22"/>
      <c r="D717" s="100"/>
      <c r="E717" s="101"/>
      <c r="F717" s="101"/>
      <c r="G717" s="101"/>
      <c r="EB717" s="11"/>
      <c r="EC717" s="11"/>
      <c r="ED717" s="11"/>
      <c r="EE717" s="11"/>
      <c r="EF717" s="11"/>
      <c r="EG717" s="11"/>
      <c r="EH717" s="11"/>
      <c r="EI717" s="11"/>
      <c r="EL717" s="20" t="s">
        <v>527</v>
      </c>
      <c r="EM717" s="17" t="str">
        <f t="shared" si="23"/>
        <v>CUMPLE</v>
      </c>
    </row>
    <row r="718" spans="1:143" s="1" customFormat="1" x14ac:dyDescent="0.25">
      <c r="A718" s="32"/>
      <c r="B718" s="102" t="s">
        <v>528</v>
      </c>
      <c r="C718" s="32"/>
      <c r="D718" s="103"/>
      <c r="E718" s="104"/>
      <c r="F718" s="104"/>
      <c r="G718" s="104"/>
      <c r="EB718" s="11"/>
      <c r="EC718" s="11"/>
      <c r="ED718" s="11"/>
      <c r="EE718" s="11"/>
      <c r="EF718" s="11"/>
      <c r="EG718" s="11"/>
      <c r="EH718" s="11"/>
      <c r="EI718" s="11"/>
      <c r="EL718" s="20" t="s">
        <v>528</v>
      </c>
      <c r="EM718" s="17" t="str">
        <f t="shared" si="23"/>
        <v>CUMPLE</v>
      </c>
    </row>
    <row r="719" spans="1:143" s="1" customFormat="1" x14ac:dyDescent="0.25">
      <c r="A719" s="32"/>
      <c r="B719" s="102" t="s">
        <v>529</v>
      </c>
      <c r="C719" s="32"/>
      <c r="D719" s="103"/>
      <c r="E719" s="104"/>
      <c r="F719" s="104"/>
      <c r="G719" s="104"/>
      <c r="EB719" s="11"/>
      <c r="EC719" s="11"/>
      <c r="ED719" s="11"/>
      <c r="EE719" s="11"/>
      <c r="EF719" s="11"/>
      <c r="EG719" s="11"/>
      <c r="EH719" s="11"/>
      <c r="EI719" s="11"/>
      <c r="EL719" s="20" t="s">
        <v>529</v>
      </c>
      <c r="EM719" s="17" t="str">
        <f t="shared" si="23"/>
        <v>CUMPLE</v>
      </c>
    </row>
    <row r="720" spans="1:143" s="1" customFormat="1" x14ac:dyDescent="0.25">
      <c r="A720" s="32"/>
      <c r="B720" s="102" t="s">
        <v>530</v>
      </c>
      <c r="C720" s="32"/>
      <c r="D720" s="103"/>
      <c r="E720" s="104"/>
      <c r="F720" s="104"/>
      <c r="G720" s="104"/>
      <c r="EB720" s="11"/>
      <c r="EC720" s="11"/>
      <c r="ED720" s="11"/>
      <c r="EE720" s="11"/>
      <c r="EF720" s="11"/>
      <c r="EG720" s="11"/>
      <c r="EH720" s="11"/>
      <c r="EI720" s="11"/>
      <c r="EL720" s="20" t="s">
        <v>530</v>
      </c>
      <c r="EM720" s="17" t="str">
        <f t="shared" si="23"/>
        <v>CUMPLE</v>
      </c>
    </row>
    <row r="721" spans="1:143" s="1" customFormat="1" x14ac:dyDescent="0.25">
      <c r="A721" s="32"/>
      <c r="B721" s="102" t="s">
        <v>531</v>
      </c>
      <c r="C721" s="32"/>
      <c r="D721" s="103"/>
      <c r="E721" s="104"/>
      <c r="F721" s="104"/>
      <c r="G721" s="104"/>
      <c r="EB721" s="11"/>
      <c r="EC721" s="11"/>
      <c r="ED721" s="11"/>
      <c r="EE721" s="11"/>
      <c r="EF721" s="11"/>
      <c r="EG721" s="11"/>
      <c r="EH721" s="11"/>
      <c r="EI721" s="11"/>
      <c r="EL721" s="20" t="s">
        <v>531</v>
      </c>
      <c r="EM721" s="17" t="str">
        <f t="shared" si="23"/>
        <v>CUMPLE</v>
      </c>
    </row>
    <row r="722" spans="1:143" s="1" customFormat="1" x14ac:dyDescent="0.25">
      <c r="A722" s="32"/>
      <c r="B722" s="102" t="s">
        <v>532</v>
      </c>
      <c r="C722" s="32"/>
      <c r="D722" s="103"/>
      <c r="E722" s="104"/>
      <c r="F722" s="104"/>
      <c r="G722" s="104"/>
      <c r="EB722" s="11"/>
      <c r="EC722" s="11"/>
      <c r="ED722" s="11"/>
      <c r="EE722" s="11"/>
      <c r="EF722" s="11"/>
      <c r="EG722" s="11"/>
      <c r="EH722" s="11"/>
      <c r="EI722" s="11"/>
      <c r="EL722" s="20" t="s">
        <v>532</v>
      </c>
      <c r="EM722" s="17" t="str">
        <f t="shared" si="23"/>
        <v>CUMPLE</v>
      </c>
    </row>
    <row r="723" spans="1:143" s="1" customFormat="1" x14ac:dyDescent="0.25">
      <c r="A723" s="32"/>
      <c r="B723" s="102" t="s">
        <v>533</v>
      </c>
      <c r="C723" s="32"/>
      <c r="D723" s="103"/>
      <c r="E723" s="104"/>
      <c r="F723" s="104"/>
      <c r="G723" s="104"/>
      <c r="EB723" s="11"/>
      <c r="EC723" s="11"/>
      <c r="ED723" s="11"/>
      <c r="EE723" s="11"/>
      <c r="EF723" s="11"/>
      <c r="EG723" s="11"/>
      <c r="EH723" s="11"/>
      <c r="EI723" s="11"/>
      <c r="EL723" s="20" t="s">
        <v>533</v>
      </c>
      <c r="EM723" s="17" t="str">
        <f t="shared" si="23"/>
        <v>CUMPLE</v>
      </c>
    </row>
    <row r="724" spans="1:143" s="1" customFormat="1" x14ac:dyDescent="0.25">
      <c r="A724" s="27"/>
      <c r="B724" s="105" t="s">
        <v>534</v>
      </c>
      <c r="C724" s="27"/>
      <c r="D724" s="106"/>
      <c r="E724" s="107"/>
      <c r="F724" s="107"/>
      <c r="G724" s="107"/>
      <c r="EB724" s="11"/>
      <c r="EC724" s="11"/>
      <c r="ED724" s="11"/>
      <c r="EE724" s="11"/>
      <c r="EF724" s="11"/>
      <c r="EG724" s="11"/>
      <c r="EH724" s="11"/>
      <c r="EI724" s="11"/>
      <c r="EL724" s="20" t="s">
        <v>534</v>
      </c>
      <c r="EM724" s="17" t="str">
        <f t="shared" si="23"/>
        <v>CUMPLE</v>
      </c>
    </row>
    <row r="725" spans="1:143" s="1" customFormat="1" x14ac:dyDescent="0.25">
      <c r="A725" s="12">
        <f>+A716+1</f>
        <v>107</v>
      </c>
      <c r="B725" s="96" t="s">
        <v>535</v>
      </c>
      <c r="C725" s="12">
        <v>1</v>
      </c>
      <c r="D725" s="97"/>
      <c r="E725" s="98">
        <f>+D725*C725</f>
        <v>0</v>
      </c>
      <c r="F725" s="98">
        <f>+E725*0.16</f>
        <v>0</v>
      </c>
      <c r="G725" s="98">
        <f>+F725+E725</f>
        <v>0</v>
      </c>
      <c r="EB725" s="11" t="str">
        <f>IF(A725&gt;0.9,"CUMPLE","NO")</f>
        <v>CUMPLE</v>
      </c>
      <c r="EC725" s="11" t="str">
        <f>IF(C725&gt;0.9,"CUMPLE","NO")</f>
        <v>CUMPLE</v>
      </c>
      <c r="ED725" s="11" t="str">
        <f>+IF(EB725=EC725,"CUMPLE")</f>
        <v>CUMPLE</v>
      </c>
      <c r="EE725" s="11" t="b">
        <f>+IF(D725&gt;0.9,"CUMPLE")</f>
        <v>0</v>
      </c>
      <c r="EF725" s="11">
        <v>107</v>
      </c>
      <c r="EG725" s="11" t="str">
        <f>+IF(A725=EF725,"CUMPLE")</f>
        <v>CUMPLE</v>
      </c>
      <c r="EH725" s="11">
        <v>1</v>
      </c>
      <c r="EI725" s="11" t="str">
        <f>+IF(C725=EH725,"CUMPLE")</f>
        <v>CUMPLE</v>
      </c>
      <c r="EL725" s="20" t="s">
        <v>535</v>
      </c>
      <c r="EM725" s="17" t="str">
        <f t="shared" si="23"/>
        <v>CUMPLE</v>
      </c>
    </row>
    <row r="726" spans="1:143" s="1" customFormat="1" x14ac:dyDescent="0.25">
      <c r="A726" s="22"/>
      <c r="B726" s="99" t="s">
        <v>536</v>
      </c>
      <c r="C726" s="22"/>
      <c r="D726" s="100"/>
      <c r="E726" s="101"/>
      <c r="F726" s="101"/>
      <c r="G726" s="101"/>
      <c r="EB726" s="11"/>
      <c r="EC726" s="11"/>
      <c r="ED726" s="11"/>
      <c r="EE726" s="11"/>
      <c r="EF726" s="11"/>
      <c r="EG726" s="11"/>
      <c r="EH726" s="11"/>
      <c r="EI726" s="11"/>
      <c r="EL726" s="20" t="s">
        <v>536</v>
      </c>
      <c r="EM726" s="17" t="str">
        <f t="shared" si="23"/>
        <v>CUMPLE</v>
      </c>
    </row>
    <row r="727" spans="1:143" s="1" customFormat="1" x14ac:dyDescent="0.25">
      <c r="A727" s="32"/>
      <c r="B727" s="102" t="s">
        <v>537</v>
      </c>
      <c r="C727" s="32"/>
      <c r="D727" s="103"/>
      <c r="E727" s="104"/>
      <c r="F727" s="104"/>
      <c r="G727" s="104"/>
      <c r="EB727" s="11"/>
      <c r="EC727" s="11"/>
      <c r="ED727" s="11"/>
      <c r="EE727" s="11"/>
      <c r="EF727" s="11"/>
      <c r="EG727" s="11"/>
      <c r="EH727" s="11"/>
      <c r="EI727" s="11"/>
      <c r="EL727" s="20" t="s">
        <v>537</v>
      </c>
      <c r="EM727" s="17" t="str">
        <f t="shared" si="23"/>
        <v>CUMPLE</v>
      </c>
    </row>
    <row r="728" spans="1:143" s="1" customFormat="1" x14ac:dyDescent="0.25">
      <c r="A728" s="32"/>
      <c r="B728" s="102" t="s">
        <v>538</v>
      </c>
      <c r="C728" s="32"/>
      <c r="D728" s="103"/>
      <c r="E728" s="104"/>
      <c r="F728" s="104"/>
      <c r="G728" s="104"/>
      <c r="EB728" s="11"/>
      <c r="EC728" s="11"/>
      <c r="ED728" s="11"/>
      <c r="EE728" s="11"/>
      <c r="EF728" s="11"/>
      <c r="EG728" s="11"/>
      <c r="EH728" s="11"/>
      <c r="EI728" s="11"/>
      <c r="EL728" s="20" t="s">
        <v>538</v>
      </c>
      <c r="EM728" s="17" t="str">
        <f t="shared" si="23"/>
        <v>CUMPLE</v>
      </c>
    </row>
    <row r="729" spans="1:143" s="1" customFormat="1" x14ac:dyDescent="0.25">
      <c r="A729" s="32"/>
      <c r="B729" s="102" t="s">
        <v>539</v>
      </c>
      <c r="C729" s="32"/>
      <c r="D729" s="103"/>
      <c r="E729" s="104"/>
      <c r="F729" s="104"/>
      <c r="G729" s="104"/>
      <c r="EB729" s="11"/>
      <c r="EC729" s="11"/>
      <c r="ED729" s="11"/>
      <c r="EE729" s="11"/>
      <c r="EF729" s="11"/>
      <c r="EG729" s="11"/>
      <c r="EH729" s="11"/>
      <c r="EI729" s="11"/>
      <c r="EL729" s="20" t="s">
        <v>539</v>
      </c>
      <c r="EM729" s="17" t="str">
        <f t="shared" si="23"/>
        <v>CUMPLE</v>
      </c>
    </row>
    <row r="730" spans="1:143" s="1" customFormat="1" x14ac:dyDescent="0.25">
      <c r="A730" s="32"/>
      <c r="B730" s="102" t="s">
        <v>540</v>
      </c>
      <c r="C730" s="32"/>
      <c r="D730" s="103"/>
      <c r="E730" s="104"/>
      <c r="F730" s="104"/>
      <c r="G730" s="104"/>
      <c r="EB730" s="11"/>
      <c r="EC730" s="11"/>
      <c r="ED730" s="11"/>
      <c r="EE730" s="11"/>
      <c r="EF730" s="11"/>
      <c r="EG730" s="11"/>
      <c r="EH730" s="11"/>
      <c r="EI730" s="11"/>
      <c r="EL730" s="20" t="s">
        <v>540</v>
      </c>
      <c r="EM730" s="17" t="str">
        <f t="shared" si="23"/>
        <v>CUMPLE</v>
      </c>
    </row>
    <row r="731" spans="1:143" s="1" customFormat="1" x14ac:dyDescent="0.25">
      <c r="A731" s="32"/>
      <c r="B731" s="102" t="s">
        <v>541</v>
      </c>
      <c r="C731" s="32"/>
      <c r="D731" s="103"/>
      <c r="E731" s="104"/>
      <c r="F731" s="104"/>
      <c r="G731" s="104"/>
      <c r="EB731" s="11"/>
      <c r="EC731" s="11"/>
      <c r="ED731" s="11"/>
      <c r="EE731" s="11"/>
      <c r="EF731" s="11"/>
      <c r="EG731" s="11"/>
      <c r="EH731" s="11"/>
      <c r="EI731" s="11"/>
      <c r="EL731" s="20" t="s">
        <v>541</v>
      </c>
      <c r="EM731" s="17" t="str">
        <f t="shared" si="23"/>
        <v>CUMPLE</v>
      </c>
    </row>
    <row r="732" spans="1:143" s="1" customFormat="1" x14ac:dyDescent="0.25">
      <c r="A732" s="27"/>
      <c r="B732" s="105" t="s">
        <v>534</v>
      </c>
      <c r="C732" s="27"/>
      <c r="D732" s="106"/>
      <c r="E732" s="107"/>
      <c r="F732" s="107"/>
      <c r="G732" s="107"/>
      <c r="EB732" s="11"/>
      <c r="EC732" s="11"/>
      <c r="ED732" s="11"/>
      <c r="EE732" s="11"/>
      <c r="EF732" s="11"/>
      <c r="EG732" s="11"/>
      <c r="EH732" s="11"/>
      <c r="EI732" s="11"/>
      <c r="EL732" s="20" t="s">
        <v>534</v>
      </c>
      <c r="EM732" s="17" t="str">
        <f t="shared" si="23"/>
        <v>CUMPLE</v>
      </c>
    </row>
    <row r="733" spans="1:143" s="1" customFormat="1" x14ac:dyDescent="0.25">
      <c r="A733" s="12">
        <f>+A725+1</f>
        <v>108</v>
      </c>
      <c r="B733" s="96" t="s">
        <v>542</v>
      </c>
      <c r="C733" s="12">
        <v>1</v>
      </c>
      <c r="D733" s="97"/>
      <c r="E733" s="98">
        <f>+D733*C733</f>
        <v>0</v>
      </c>
      <c r="F733" s="98">
        <f>+E733*0.16</f>
        <v>0</v>
      </c>
      <c r="G733" s="98">
        <f>+F733+E733</f>
        <v>0</v>
      </c>
      <c r="EB733" s="11" t="str">
        <f>IF(A733&gt;0.9,"CUMPLE","NO")</f>
        <v>CUMPLE</v>
      </c>
      <c r="EC733" s="11" t="str">
        <f>IF(C733&gt;0.9,"CUMPLE","NO")</f>
        <v>CUMPLE</v>
      </c>
      <c r="ED733" s="11" t="str">
        <f>+IF(EB733=EC733,"CUMPLE")</f>
        <v>CUMPLE</v>
      </c>
      <c r="EE733" s="11" t="b">
        <f>+IF(D733&gt;0.9,"CUMPLE")</f>
        <v>0</v>
      </c>
      <c r="EF733" s="11">
        <v>108</v>
      </c>
      <c r="EG733" s="11" t="str">
        <f>+IF(A733=EF733,"CUMPLE")</f>
        <v>CUMPLE</v>
      </c>
      <c r="EH733" s="11">
        <v>1</v>
      </c>
      <c r="EI733" s="11" t="str">
        <f>+IF(C733=EH733,"CUMPLE")</f>
        <v>CUMPLE</v>
      </c>
      <c r="EL733" s="20" t="s">
        <v>542</v>
      </c>
      <c r="EM733" s="17" t="str">
        <f t="shared" si="23"/>
        <v>CUMPLE</v>
      </c>
    </row>
    <row r="734" spans="1:143" s="1" customFormat="1" x14ac:dyDescent="0.25">
      <c r="A734" s="22"/>
      <c r="B734" s="99" t="s">
        <v>536</v>
      </c>
      <c r="C734" s="22"/>
      <c r="D734" s="100"/>
      <c r="E734" s="101"/>
      <c r="F734" s="101"/>
      <c r="G734" s="101"/>
      <c r="EB734" s="11"/>
      <c r="EC734" s="11"/>
      <c r="ED734" s="11"/>
      <c r="EE734" s="11"/>
      <c r="EF734" s="11"/>
      <c r="EG734" s="11"/>
      <c r="EH734" s="11"/>
      <c r="EI734" s="11"/>
      <c r="EL734" s="20" t="s">
        <v>536</v>
      </c>
      <c r="EM734" s="17" t="str">
        <f t="shared" si="23"/>
        <v>CUMPLE</v>
      </c>
    </row>
    <row r="735" spans="1:143" s="1" customFormat="1" x14ac:dyDescent="0.25">
      <c r="A735" s="32"/>
      <c r="B735" s="102" t="s">
        <v>538</v>
      </c>
      <c r="C735" s="32"/>
      <c r="D735" s="103"/>
      <c r="E735" s="104"/>
      <c r="F735" s="104"/>
      <c r="G735" s="104"/>
      <c r="EB735" s="11"/>
      <c r="EC735" s="11"/>
      <c r="ED735" s="11"/>
      <c r="EE735" s="11"/>
      <c r="EF735" s="11"/>
      <c r="EG735" s="11"/>
      <c r="EH735" s="11"/>
      <c r="EI735" s="11"/>
      <c r="EL735" s="20" t="s">
        <v>538</v>
      </c>
      <c r="EM735" s="17" t="str">
        <f t="shared" si="23"/>
        <v>CUMPLE</v>
      </c>
    </row>
    <row r="736" spans="1:143" s="1" customFormat="1" x14ac:dyDescent="0.25">
      <c r="A736" s="32"/>
      <c r="B736" s="102" t="s">
        <v>537</v>
      </c>
      <c r="C736" s="32"/>
      <c r="D736" s="103"/>
      <c r="E736" s="104"/>
      <c r="F736" s="104"/>
      <c r="G736" s="104"/>
      <c r="EB736" s="11"/>
      <c r="EC736" s="11"/>
      <c r="ED736" s="11"/>
      <c r="EE736" s="11"/>
      <c r="EF736" s="11"/>
      <c r="EG736" s="11"/>
      <c r="EH736" s="11"/>
      <c r="EI736" s="11"/>
      <c r="EL736" s="20" t="s">
        <v>537</v>
      </c>
      <c r="EM736" s="17" t="str">
        <f t="shared" si="23"/>
        <v>CUMPLE</v>
      </c>
    </row>
    <row r="737" spans="1:143" s="1" customFormat="1" x14ac:dyDescent="0.25">
      <c r="A737" s="32"/>
      <c r="B737" s="102" t="s">
        <v>543</v>
      </c>
      <c r="C737" s="32"/>
      <c r="D737" s="103"/>
      <c r="E737" s="104"/>
      <c r="F737" s="104"/>
      <c r="G737" s="104"/>
      <c r="EB737" s="11"/>
      <c r="EC737" s="11"/>
      <c r="ED737" s="11"/>
      <c r="EE737" s="11"/>
      <c r="EF737" s="11"/>
      <c r="EG737" s="11"/>
      <c r="EH737" s="11"/>
      <c r="EI737" s="11"/>
      <c r="EL737" s="20" t="s">
        <v>543</v>
      </c>
      <c r="EM737" s="17" t="str">
        <f t="shared" si="23"/>
        <v>CUMPLE</v>
      </c>
    </row>
    <row r="738" spans="1:143" s="1" customFormat="1" x14ac:dyDescent="0.25">
      <c r="A738" s="32"/>
      <c r="B738" s="102" t="s">
        <v>544</v>
      </c>
      <c r="C738" s="32"/>
      <c r="D738" s="103"/>
      <c r="E738" s="104"/>
      <c r="F738" s="104"/>
      <c r="G738" s="104"/>
      <c r="EB738" s="11"/>
      <c r="EC738" s="11"/>
      <c r="ED738" s="11"/>
      <c r="EE738" s="11"/>
      <c r="EF738" s="11"/>
      <c r="EG738" s="11"/>
      <c r="EH738" s="11"/>
      <c r="EI738" s="11"/>
      <c r="EL738" s="20" t="s">
        <v>544</v>
      </c>
      <c r="EM738" s="17" t="str">
        <f t="shared" si="23"/>
        <v>CUMPLE</v>
      </c>
    </row>
    <row r="739" spans="1:143" s="1" customFormat="1" x14ac:dyDescent="0.25">
      <c r="A739" s="32"/>
      <c r="B739" s="102" t="s">
        <v>541</v>
      </c>
      <c r="C739" s="32"/>
      <c r="D739" s="103"/>
      <c r="E739" s="104"/>
      <c r="F739" s="104"/>
      <c r="G739" s="104"/>
      <c r="EB739" s="11"/>
      <c r="EC739" s="11"/>
      <c r="ED739" s="11"/>
      <c r="EE739" s="11"/>
      <c r="EF739" s="11"/>
      <c r="EG739" s="11"/>
      <c r="EH739" s="11"/>
      <c r="EI739" s="11"/>
      <c r="EL739" s="20" t="s">
        <v>541</v>
      </c>
      <c r="EM739" s="17" t="str">
        <f t="shared" si="23"/>
        <v>CUMPLE</v>
      </c>
    </row>
    <row r="740" spans="1:143" s="1" customFormat="1" x14ac:dyDescent="0.25">
      <c r="A740" s="32"/>
      <c r="B740" s="102" t="s">
        <v>545</v>
      </c>
      <c r="C740" s="32"/>
      <c r="D740" s="103"/>
      <c r="E740" s="104"/>
      <c r="F740" s="104"/>
      <c r="G740" s="104"/>
      <c r="EB740" s="11"/>
      <c r="EC740" s="11"/>
      <c r="ED740" s="11"/>
      <c r="EE740" s="11"/>
      <c r="EF740" s="11"/>
      <c r="EG740" s="11"/>
      <c r="EH740" s="11"/>
      <c r="EI740" s="11"/>
      <c r="EL740" s="20" t="s">
        <v>545</v>
      </c>
      <c r="EM740" s="17" t="str">
        <f t="shared" si="23"/>
        <v>CUMPLE</v>
      </c>
    </row>
    <row r="741" spans="1:143" s="1" customFormat="1" x14ac:dyDescent="0.25">
      <c r="A741" s="27"/>
      <c r="B741" s="105" t="s">
        <v>534</v>
      </c>
      <c r="C741" s="27"/>
      <c r="D741" s="106"/>
      <c r="E741" s="107"/>
      <c r="F741" s="107"/>
      <c r="G741" s="107"/>
      <c r="EB741" s="11"/>
      <c r="EC741" s="11"/>
      <c r="ED741" s="11"/>
      <c r="EE741" s="11"/>
      <c r="EF741" s="11"/>
      <c r="EG741" s="11"/>
      <c r="EH741" s="11"/>
      <c r="EI741" s="11"/>
      <c r="EL741" s="20" t="s">
        <v>534</v>
      </c>
      <c r="EM741" s="17" t="str">
        <f t="shared" si="23"/>
        <v>CUMPLE</v>
      </c>
    </row>
    <row r="742" spans="1:143" s="1" customFormat="1" x14ac:dyDescent="0.25">
      <c r="A742" s="12">
        <f>+A733+1</f>
        <v>109</v>
      </c>
      <c r="B742" s="96" t="s">
        <v>546</v>
      </c>
      <c r="C742" s="12">
        <v>1</v>
      </c>
      <c r="D742" s="97"/>
      <c r="E742" s="98">
        <f>+D742*C742</f>
        <v>0</v>
      </c>
      <c r="F742" s="98">
        <f>+E742*0.16</f>
        <v>0</v>
      </c>
      <c r="G742" s="98">
        <f>+F742+E742</f>
        <v>0</v>
      </c>
      <c r="EB742" s="11" t="str">
        <f>IF(A742&gt;0.9,"CUMPLE","NO")</f>
        <v>CUMPLE</v>
      </c>
      <c r="EC742" s="11" t="str">
        <f>IF(C742&gt;0.9,"CUMPLE","NO")</f>
        <v>CUMPLE</v>
      </c>
      <c r="ED742" s="11" t="str">
        <f>+IF(EB742=EC742,"CUMPLE")</f>
        <v>CUMPLE</v>
      </c>
      <c r="EE742" s="11" t="b">
        <f>+IF(D742&gt;0.9,"CUMPLE")</f>
        <v>0</v>
      </c>
      <c r="EF742" s="11">
        <v>109</v>
      </c>
      <c r="EG742" s="11" t="str">
        <f>+IF(A742=EF742,"CUMPLE")</f>
        <v>CUMPLE</v>
      </c>
      <c r="EH742" s="11">
        <v>1</v>
      </c>
      <c r="EI742" s="11" t="str">
        <f>+IF(C742=EH742,"CUMPLE")</f>
        <v>CUMPLE</v>
      </c>
      <c r="EL742" s="20" t="s">
        <v>546</v>
      </c>
      <c r="EM742" s="17" t="str">
        <f t="shared" si="23"/>
        <v>CUMPLE</v>
      </c>
    </row>
    <row r="743" spans="1:143" s="1" customFormat="1" x14ac:dyDescent="0.25">
      <c r="A743" s="22"/>
      <c r="B743" s="99" t="s">
        <v>536</v>
      </c>
      <c r="C743" s="22"/>
      <c r="D743" s="100"/>
      <c r="E743" s="101"/>
      <c r="F743" s="101"/>
      <c r="G743" s="101"/>
      <c r="EB743" s="11"/>
      <c r="EC743" s="11"/>
      <c r="ED743" s="11"/>
      <c r="EE743" s="11"/>
      <c r="EF743" s="11"/>
      <c r="EG743" s="11"/>
      <c r="EH743" s="11"/>
      <c r="EI743" s="11"/>
      <c r="EL743" s="20" t="s">
        <v>536</v>
      </c>
      <c r="EM743" s="17" t="str">
        <f t="shared" si="23"/>
        <v>CUMPLE</v>
      </c>
    </row>
    <row r="744" spans="1:143" s="1" customFormat="1" x14ac:dyDescent="0.25">
      <c r="A744" s="32"/>
      <c r="B744" s="102" t="s">
        <v>547</v>
      </c>
      <c r="C744" s="32"/>
      <c r="D744" s="103"/>
      <c r="E744" s="104"/>
      <c r="F744" s="104"/>
      <c r="G744" s="104"/>
      <c r="EB744" s="11"/>
      <c r="EC744" s="11"/>
      <c r="ED744" s="11"/>
      <c r="EE744" s="11"/>
      <c r="EF744" s="11"/>
      <c r="EG744" s="11"/>
      <c r="EH744" s="11"/>
      <c r="EI744" s="11"/>
      <c r="EL744" s="20" t="s">
        <v>547</v>
      </c>
      <c r="EM744" s="17" t="str">
        <f t="shared" si="23"/>
        <v>CUMPLE</v>
      </c>
    </row>
    <row r="745" spans="1:143" s="1" customFormat="1" x14ac:dyDescent="0.25">
      <c r="A745" s="32"/>
      <c r="B745" s="102" t="s">
        <v>548</v>
      </c>
      <c r="C745" s="32"/>
      <c r="D745" s="103"/>
      <c r="E745" s="104"/>
      <c r="F745" s="104"/>
      <c r="G745" s="104"/>
      <c r="EB745" s="11"/>
      <c r="EC745" s="11"/>
      <c r="ED745" s="11"/>
      <c r="EE745" s="11"/>
      <c r="EF745" s="11"/>
      <c r="EG745" s="11"/>
      <c r="EH745" s="11"/>
      <c r="EI745" s="11"/>
      <c r="EL745" s="20" t="s">
        <v>548</v>
      </c>
      <c r="EM745" s="17" t="str">
        <f t="shared" si="23"/>
        <v>CUMPLE</v>
      </c>
    </row>
    <row r="746" spans="1:143" s="1" customFormat="1" x14ac:dyDescent="0.25">
      <c r="A746" s="32"/>
      <c r="B746" s="102" t="s">
        <v>549</v>
      </c>
      <c r="C746" s="32"/>
      <c r="D746" s="103"/>
      <c r="E746" s="104"/>
      <c r="F746" s="104"/>
      <c r="G746" s="104"/>
      <c r="EB746" s="11"/>
      <c r="EC746" s="11"/>
      <c r="ED746" s="11"/>
      <c r="EE746" s="11"/>
      <c r="EF746" s="11"/>
      <c r="EG746" s="11"/>
      <c r="EH746" s="11"/>
      <c r="EI746" s="11"/>
      <c r="EL746" s="20" t="s">
        <v>549</v>
      </c>
      <c r="EM746" s="17" t="str">
        <f t="shared" si="23"/>
        <v>CUMPLE</v>
      </c>
    </row>
    <row r="747" spans="1:143" s="1" customFormat="1" x14ac:dyDescent="0.25">
      <c r="A747" s="32"/>
      <c r="B747" s="102" t="s">
        <v>550</v>
      </c>
      <c r="C747" s="32"/>
      <c r="D747" s="103"/>
      <c r="E747" s="104"/>
      <c r="F747" s="104"/>
      <c r="G747" s="104"/>
      <c r="EB747" s="11"/>
      <c r="EC747" s="11"/>
      <c r="ED747" s="11"/>
      <c r="EE747" s="11"/>
      <c r="EF747" s="11"/>
      <c r="EG747" s="11"/>
      <c r="EH747" s="11"/>
      <c r="EI747" s="11"/>
      <c r="EL747" s="20" t="s">
        <v>550</v>
      </c>
      <c r="EM747" s="17" t="str">
        <f t="shared" si="23"/>
        <v>CUMPLE</v>
      </c>
    </row>
    <row r="748" spans="1:143" s="1" customFormat="1" x14ac:dyDescent="0.25">
      <c r="A748" s="32"/>
      <c r="B748" s="102" t="s">
        <v>551</v>
      </c>
      <c r="C748" s="32"/>
      <c r="D748" s="103"/>
      <c r="E748" s="104"/>
      <c r="F748" s="104"/>
      <c r="G748" s="104"/>
      <c r="EB748" s="11"/>
      <c r="EC748" s="11"/>
      <c r="ED748" s="11"/>
      <c r="EE748" s="11"/>
      <c r="EF748" s="11"/>
      <c r="EG748" s="11"/>
      <c r="EH748" s="11"/>
      <c r="EI748" s="11"/>
      <c r="EL748" s="20" t="s">
        <v>551</v>
      </c>
      <c r="EM748" s="17" t="str">
        <f t="shared" si="23"/>
        <v>CUMPLE</v>
      </c>
    </row>
    <row r="749" spans="1:143" s="1" customFormat="1" x14ac:dyDescent="0.25">
      <c r="A749" s="32"/>
      <c r="B749" s="102" t="s">
        <v>552</v>
      </c>
      <c r="C749" s="32"/>
      <c r="D749" s="103"/>
      <c r="E749" s="104"/>
      <c r="F749" s="104"/>
      <c r="G749" s="104"/>
      <c r="EB749" s="11"/>
      <c r="EC749" s="11"/>
      <c r="ED749" s="11"/>
      <c r="EE749" s="11"/>
      <c r="EF749" s="11"/>
      <c r="EG749" s="11"/>
      <c r="EH749" s="11"/>
      <c r="EI749" s="11"/>
      <c r="EL749" s="20" t="s">
        <v>552</v>
      </c>
      <c r="EM749" s="17" t="str">
        <f t="shared" si="23"/>
        <v>CUMPLE</v>
      </c>
    </row>
    <row r="750" spans="1:143" s="1" customFormat="1" x14ac:dyDescent="0.25">
      <c r="A750" s="32"/>
      <c r="B750" s="102" t="s">
        <v>553</v>
      </c>
      <c r="C750" s="32"/>
      <c r="D750" s="103"/>
      <c r="E750" s="104"/>
      <c r="F750" s="104"/>
      <c r="G750" s="104"/>
      <c r="EB750" s="11"/>
      <c r="EC750" s="11"/>
      <c r="ED750" s="11"/>
      <c r="EE750" s="11"/>
      <c r="EF750" s="11"/>
      <c r="EG750" s="11"/>
      <c r="EH750" s="11"/>
      <c r="EI750" s="11"/>
      <c r="EL750" s="20" t="s">
        <v>553</v>
      </c>
      <c r="EM750" s="17" t="str">
        <f t="shared" si="23"/>
        <v>CUMPLE</v>
      </c>
    </row>
    <row r="751" spans="1:143" s="1" customFormat="1" x14ac:dyDescent="0.25">
      <c r="A751" s="32"/>
      <c r="B751" s="102" t="s">
        <v>554</v>
      </c>
      <c r="C751" s="32"/>
      <c r="D751" s="103"/>
      <c r="E751" s="104"/>
      <c r="F751" s="104"/>
      <c r="G751" s="104"/>
      <c r="EB751" s="11"/>
      <c r="EC751" s="11"/>
      <c r="ED751" s="11"/>
      <c r="EE751" s="11"/>
      <c r="EF751" s="11"/>
      <c r="EG751" s="11"/>
      <c r="EH751" s="11"/>
      <c r="EI751" s="11"/>
      <c r="EL751" s="20" t="s">
        <v>554</v>
      </c>
      <c r="EM751" s="17" t="str">
        <f t="shared" si="23"/>
        <v>CUMPLE</v>
      </c>
    </row>
    <row r="752" spans="1:143" s="1" customFormat="1" x14ac:dyDescent="0.25">
      <c r="A752" s="27"/>
      <c r="B752" s="105" t="s">
        <v>534</v>
      </c>
      <c r="C752" s="27"/>
      <c r="D752" s="106"/>
      <c r="E752" s="107"/>
      <c r="F752" s="107"/>
      <c r="G752" s="107"/>
      <c r="EB752" s="11"/>
      <c r="EC752" s="11"/>
      <c r="ED752" s="11"/>
      <c r="EE752" s="11"/>
      <c r="EF752" s="11"/>
      <c r="EG752" s="11"/>
      <c r="EH752" s="11"/>
      <c r="EI752" s="11"/>
      <c r="EL752" s="20" t="s">
        <v>534</v>
      </c>
      <c r="EM752" s="17" t="str">
        <f t="shared" si="23"/>
        <v>CUMPLE</v>
      </c>
    </row>
    <row r="753" spans="1:143" s="1" customFormat="1" x14ac:dyDescent="0.25">
      <c r="A753" s="294" t="s">
        <v>555</v>
      </c>
      <c r="B753" s="295"/>
      <c r="C753" s="295"/>
      <c r="D753" s="295"/>
      <c r="E753" s="295"/>
      <c r="F753" s="295"/>
      <c r="G753" s="296"/>
      <c r="EB753" s="11"/>
      <c r="EC753" s="11"/>
      <c r="ED753" s="11"/>
      <c r="EE753" s="11"/>
      <c r="EF753" s="11"/>
      <c r="EG753" s="11"/>
      <c r="EH753" s="11"/>
      <c r="EI753" s="11"/>
      <c r="EL753" s="20"/>
      <c r="EM753" s="17" t="str">
        <f t="shared" si="23"/>
        <v>CUMPLE</v>
      </c>
    </row>
    <row r="754" spans="1:143" s="1" customFormat="1" x14ac:dyDescent="0.25">
      <c r="A754" s="12">
        <f>+A742+1</f>
        <v>110</v>
      </c>
      <c r="B754" s="96" t="s">
        <v>443</v>
      </c>
      <c r="C754" s="12">
        <v>2</v>
      </c>
      <c r="D754" s="97"/>
      <c r="E754" s="98">
        <f>+D754*C754</f>
        <v>0</v>
      </c>
      <c r="F754" s="98">
        <f>+E754*0.16</f>
        <v>0</v>
      </c>
      <c r="G754" s="98">
        <f>+F754+E754</f>
        <v>0</v>
      </c>
      <c r="EB754" s="11" t="str">
        <f>IF(A754&gt;0.9,"CUMPLE","NO")</f>
        <v>CUMPLE</v>
      </c>
      <c r="EC754" s="11" t="str">
        <f>IF(C754&gt;0.9,"CUMPLE","NO")</f>
        <v>CUMPLE</v>
      </c>
      <c r="ED754" s="11" t="str">
        <f>+IF(EB754=EC754,"CUMPLE")</f>
        <v>CUMPLE</v>
      </c>
      <c r="EE754" s="11" t="b">
        <f>+IF(D754&gt;0.9,"CUMPLE")</f>
        <v>0</v>
      </c>
      <c r="EF754" s="11">
        <v>110</v>
      </c>
      <c r="EG754" s="11" t="str">
        <f>+IF(A754=EF754,"CUMPLE")</f>
        <v>CUMPLE</v>
      </c>
      <c r="EH754" s="11">
        <v>2</v>
      </c>
      <c r="EI754" s="11" t="str">
        <f>+IF(C754=EH754,"CUMPLE")</f>
        <v>CUMPLE</v>
      </c>
      <c r="EL754" s="20" t="s">
        <v>443</v>
      </c>
      <c r="EM754" s="17" t="str">
        <f t="shared" si="23"/>
        <v>CUMPLE</v>
      </c>
    </row>
    <row r="755" spans="1:143" s="1" customFormat="1" ht="45" x14ac:dyDescent="0.25">
      <c r="A755" s="22"/>
      <c r="B755" s="99" t="s">
        <v>444</v>
      </c>
      <c r="C755" s="114"/>
      <c r="D755" s="115"/>
      <c r="E755" s="116"/>
      <c r="F755" s="116"/>
      <c r="G755" s="116"/>
      <c r="EB755" s="11"/>
      <c r="EC755" s="11"/>
      <c r="ED755" s="11"/>
      <c r="EE755" s="11"/>
      <c r="EF755" s="11"/>
      <c r="EG755" s="11"/>
      <c r="EH755" s="11"/>
      <c r="EI755" s="11"/>
      <c r="EL755" s="20" t="s">
        <v>444</v>
      </c>
      <c r="EM755" s="17" t="str">
        <f t="shared" si="23"/>
        <v>CUMPLE</v>
      </c>
    </row>
    <row r="756" spans="1:143" s="1" customFormat="1" x14ac:dyDescent="0.25">
      <c r="A756" s="32"/>
      <c r="B756" s="102" t="s">
        <v>285</v>
      </c>
      <c r="C756" s="120"/>
      <c r="D756" s="121"/>
      <c r="E756" s="122"/>
      <c r="F756" s="122"/>
      <c r="G756" s="122"/>
      <c r="EB756" s="11"/>
      <c r="EC756" s="11"/>
      <c r="ED756" s="11"/>
      <c r="EE756" s="11"/>
      <c r="EF756" s="11"/>
      <c r="EG756" s="11"/>
      <c r="EH756" s="11"/>
      <c r="EI756" s="11"/>
      <c r="EL756" s="20" t="s">
        <v>285</v>
      </c>
      <c r="EM756" s="17" t="str">
        <f t="shared" si="23"/>
        <v>CUMPLE</v>
      </c>
    </row>
    <row r="757" spans="1:143" s="1" customFormat="1" x14ac:dyDescent="0.25">
      <c r="A757" s="32"/>
      <c r="B757" s="102" t="s">
        <v>286</v>
      </c>
      <c r="C757" s="120"/>
      <c r="D757" s="121"/>
      <c r="E757" s="122"/>
      <c r="F757" s="122"/>
      <c r="G757" s="122"/>
      <c r="EB757" s="11"/>
      <c r="EC757" s="11"/>
      <c r="ED757" s="11"/>
      <c r="EE757" s="11"/>
      <c r="EF757" s="11"/>
      <c r="EG757" s="11"/>
      <c r="EH757" s="11"/>
      <c r="EI757" s="11"/>
      <c r="EL757" s="20" t="s">
        <v>286</v>
      </c>
      <c r="EM757" s="17" t="str">
        <f t="shared" si="23"/>
        <v>CUMPLE</v>
      </c>
    </row>
    <row r="758" spans="1:143" s="1" customFormat="1" x14ac:dyDescent="0.25">
      <c r="A758" s="32"/>
      <c r="B758" s="102" t="s">
        <v>281</v>
      </c>
      <c r="C758" s="120"/>
      <c r="D758" s="121"/>
      <c r="E758" s="122"/>
      <c r="F758" s="122"/>
      <c r="G758" s="122"/>
      <c r="EB758" s="11"/>
      <c r="EC758" s="11"/>
      <c r="ED758" s="11"/>
      <c r="EE758" s="11"/>
      <c r="EF758" s="11"/>
      <c r="EG758" s="11"/>
      <c r="EH758" s="11"/>
      <c r="EI758" s="11"/>
      <c r="EL758" s="20" t="s">
        <v>281</v>
      </c>
      <c r="EM758" s="17" t="str">
        <f t="shared" si="23"/>
        <v>CUMPLE</v>
      </c>
    </row>
    <row r="759" spans="1:143" s="1" customFormat="1" x14ac:dyDescent="0.25">
      <c r="A759" s="27"/>
      <c r="B759" s="105" t="s">
        <v>282</v>
      </c>
      <c r="C759" s="117"/>
      <c r="D759" s="118"/>
      <c r="E759" s="119"/>
      <c r="F759" s="119"/>
      <c r="G759" s="119"/>
      <c r="EB759" s="11"/>
      <c r="EC759" s="11"/>
      <c r="ED759" s="11"/>
      <c r="EE759" s="11"/>
      <c r="EF759" s="11"/>
      <c r="EG759" s="11"/>
      <c r="EH759" s="11"/>
      <c r="EI759" s="11"/>
      <c r="EL759" s="20" t="s">
        <v>282</v>
      </c>
      <c r="EM759" s="17" t="str">
        <f t="shared" si="23"/>
        <v>CUMPLE</v>
      </c>
    </row>
    <row r="760" spans="1:143" s="1" customFormat="1" x14ac:dyDescent="0.25">
      <c r="A760" s="12">
        <f>+A754+1</f>
        <v>111</v>
      </c>
      <c r="B760" s="108" t="s">
        <v>295</v>
      </c>
      <c r="C760" s="12">
        <v>2</v>
      </c>
      <c r="D760" s="97"/>
      <c r="E760" s="98">
        <f>+D760*C760</f>
        <v>0</v>
      </c>
      <c r="F760" s="98">
        <f>+E760*0.16</f>
        <v>0</v>
      </c>
      <c r="G760" s="98">
        <f>+F760+E760</f>
        <v>0</v>
      </c>
      <c r="EB760" s="11" t="str">
        <f>IF(A760&gt;0.9,"CUMPLE","NO")</f>
        <v>CUMPLE</v>
      </c>
      <c r="EC760" s="11" t="str">
        <f>IF(C760&gt;0.9,"CUMPLE","NO")</f>
        <v>CUMPLE</v>
      </c>
      <c r="ED760" s="11" t="str">
        <f>+IF(EB760=EC760,"CUMPLE")</f>
        <v>CUMPLE</v>
      </c>
      <c r="EE760" s="11" t="b">
        <f>+IF(D760&gt;0.9,"CUMPLE")</f>
        <v>0</v>
      </c>
      <c r="EF760" s="11">
        <v>111</v>
      </c>
      <c r="EG760" s="11" t="str">
        <f>+IF(A760=EF760,"CUMPLE")</f>
        <v>CUMPLE</v>
      </c>
      <c r="EH760" s="11">
        <v>2</v>
      </c>
      <c r="EI760" s="11" t="str">
        <f>+IF(C760=EH760,"CUMPLE")</f>
        <v>CUMPLE</v>
      </c>
      <c r="EL760" s="20" t="s">
        <v>295</v>
      </c>
      <c r="EM760" s="17" t="str">
        <f t="shared" si="23"/>
        <v>CUMPLE</v>
      </c>
    </row>
    <row r="761" spans="1:143" s="1" customFormat="1" x14ac:dyDescent="0.25">
      <c r="A761" s="22"/>
      <c r="B761" s="99" t="s">
        <v>296</v>
      </c>
      <c r="C761" s="22"/>
      <c r="D761" s="100"/>
      <c r="E761" s="101"/>
      <c r="F761" s="101"/>
      <c r="G761" s="101"/>
      <c r="EB761" s="11"/>
      <c r="EC761" s="11"/>
      <c r="ED761" s="11"/>
      <c r="EE761" s="11"/>
      <c r="EF761" s="11"/>
      <c r="EG761" s="11"/>
      <c r="EH761" s="11"/>
      <c r="EI761" s="11"/>
      <c r="EL761" s="20" t="s">
        <v>296</v>
      </c>
      <c r="EM761" s="17" t="str">
        <f t="shared" si="23"/>
        <v>CUMPLE</v>
      </c>
    </row>
    <row r="762" spans="1:143" s="1" customFormat="1" x14ac:dyDescent="0.25">
      <c r="A762" s="27"/>
      <c r="B762" s="105" t="s">
        <v>297</v>
      </c>
      <c r="C762" s="27"/>
      <c r="D762" s="106"/>
      <c r="E762" s="107"/>
      <c r="F762" s="107"/>
      <c r="G762" s="107"/>
      <c r="EB762" s="11"/>
      <c r="EC762" s="11"/>
      <c r="ED762" s="11"/>
      <c r="EE762" s="11"/>
      <c r="EF762" s="11"/>
      <c r="EG762" s="11"/>
      <c r="EH762" s="11"/>
      <c r="EI762" s="11"/>
      <c r="EL762" s="20" t="s">
        <v>297</v>
      </c>
      <c r="EM762" s="17" t="str">
        <f t="shared" si="23"/>
        <v>CUMPLE</v>
      </c>
    </row>
    <row r="763" spans="1:143" s="1" customFormat="1" x14ac:dyDescent="0.25">
      <c r="A763" s="12">
        <f>+A760+1</f>
        <v>112</v>
      </c>
      <c r="B763" s="108" t="s">
        <v>301</v>
      </c>
      <c r="C763" s="12">
        <v>2</v>
      </c>
      <c r="D763" s="97"/>
      <c r="E763" s="98">
        <f>+D763*C763</f>
        <v>0</v>
      </c>
      <c r="F763" s="98">
        <f>+E763*0.16</f>
        <v>0</v>
      </c>
      <c r="G763" s="98">
        <f>+F763+E763</f>
        <v>0</v>
      </c>
      <c r="EB763" s="11" t="str">
        <f>IF(A763&gt;0.9,"CUMPLE","NO")</f>
        <v>CUMPLE</v>
      </c>
      <c r="EC763" s="11" t="str">
        <f>IF(C763&gt;0.9,"CUMPLE","NO")</f>
        <v>CUMPLE</v>
      </c>
      <c r="ED763" s="11" t="str">
        <f>+IF(EB763=EC763,"CUMPLE")</f>
        <v>CUMPLE</v>
      </c>
      <c r="EE763" s="11" t="b">
        <f>+IF(D763&gt;0.9,"CUMPLE")</f>
        <v>0</v>
      </c>
      <c r="EF763" s="11">
        <v>112</v>
      </c>
      <c r="EG763" s="11" t="str">
        <f>+IF(A763=EF763,"CUMPLE")</f>
        <v>CUMPLE</v>
      </c>
      <c r="EH763" s="11">
        <v>2</v>
      </c>
      <c r="EI763" s="11" t="str">
        <f>+IF(C763=EH763,"CUMPLE")</f>
        <v>CUMPLE</v>
      </c>
      <c r="EL763" s="20" t="s">
        <v>301</v>
      </c>
      <c r="EM763" s="17" t="str">
        <f t="shared" si="23"/>
        <v>CUMPLE</v>
      </c>
    </row>
    <row r="764" spans="1:143" s="1" customFormat="1" x14ac:dyDescent="0.25">
      <c r="A764" s="12"/>
      <c r="B764" s="109" t="s">
        <v>302</v>
      </c>
      <c r="C764" s="12"/>
      <c r="D764" s="97"/>
      <c r="E764" s="98"/>
      <c r="F764" s="98"/>
      <c r="G764" s="98"/>
      <c r="EB764" s="11"/>
      <c r="EC764" s="11"/>
      <c r="ED764" s="11"/>
      <c r="EE764" s="11"/>
      <c r="EF764" s="11"/>
      <c r="EG764" s="11"/>
      <c r="EH764" s="11"/>
      <c r="EI764" s="11"/>
      <c r="EL764" s="20" t="s">
        <v>302</v>
      </c>
      <c r="EM764" s="17" t="str">
        <f t="shared" si="23"/>
        <v>CUMPLE</v>
      </c>
    </row>
    <row r="765" spans="1:143" s="1" customFormat="1" x14ac:dyDescent="0.25">
      <c r="A765" s="12">
        <f>+A763+1</f>
        <v>113</v>
      </c>
      <c r="B765" s="108" t="s">
        <v>309</v>
      </c>
      <c r="C765" s="12">
        <v>1</v>
      </c>
      <c r="D765" s="97"/>
      <c r="E765" s="98">
        <f>+D765*C765</f>
        <v>0</v>
      </c>
      <c r="F765" s="98">
        <f>+E765*0.16</f>
        <v>0</v>
      </c>
      <c r="G765" s="98">
        <f>+F765+E765</f>
        <v>0</v>
      </c>
      <c r="EB765" s="11" t="str">
        <f>IF(A765&gt;0.9,"CUMPLE","NO")</f>
        <v>CUMPLE</v>
      </c>
      <c r="EC765" s="11" t="str">
        <f>IF(C765&gt;0.9,"CUMPLE","NO")</f>
        <v>CUMPLE</v>
      </c>
      <c r="ED765" s="11" t="str">
        <f>+IF(EB765=EC765,"CUMPLE")</f>
        <v>CUMPLE</v>
      </c>
      <c r="EE765" s="11" t="b">
        <f>+IF(D765&gt;0.9,"CUMPLE")</f>
        <v>0</v>
      </c>
      <c r="EF765" s="11">
        <v>113</v>
      </c>
      <c r="EG765" s="11" t="str">
        <f>+IF(A765=EF765,"CUMPLE")</f>
        <v>CUMPLE</v>
      </c>
      <c r="EH765" s="11">
        <v>1</v>
      </c>
      <c r="EI765" s="11" t="str">
        <f>+IF(C765=EH765,"CUMPLE")</f>
        <v>CUMPLE</v>
      </c>
      <c r="EL765" s="20" t="s">
        <v>309</v>
      </c>
      <c r="EM765" s="17" t="str">
        <f t="shared" si="23"/>
        <v>CUMPLE</v>
      </c>
    </row>
    <row r="766" spans="1:143" s="1" customFormat="1" x14ac:dyDescent="0.25">
      <c r="A766" s="22"/>
      <c r="B766" s="99" t="s">
        <v>310</v>
      </c>
      <c r="C766" s="22"/>
      <c r="D766" s="100"/>
      <c r="E766" s="101"/>
      <c r="F766" s="101"/>
      <c r="G766" s="101"/>
      <c r="EB766" s="11"/>
      <c r="EC766" s="11"/>
      <c r="ED766" s="11"/>
      <c r="EE766" s="11"/>
      <c r="EF766" s="11"/>
      <c r="EG766" s="11"/>
      <c r="EH766" s="11"/>
      <c r="EI766" s="11"/>
      <c r="EL766" s="20" t="s">
        <v>310</v>
      </c>
      <c r="EM766" s="17" t="str">
        <f t="shared" si="23"/>
        <v>CUMPLE</v>
      </c>
    </row>
    <row r="767" spans="1:143" s="1" customFormat="1" x14ac:dyDescent="0.25">
      <c r="A767" s="32"/>
      <c r="B767" s="102" t="s">
        <v>311</v>
      </c>
      <c r="C767" s="32"/>
      <c r="D767" s="103"/>
      <c r="E767" s="104"/>
      <c r="F767" s="104"/>
      <c r="G767" s="104"/>
      <c r="EB767" s="11"/>
      <c r="EC767" s="11"/>
      <c r="ED767" s="11"/>
      <c r="EE767" s="11"/>
      <c r="EF767" s="11"/>
      <c r="EG767" s="11"/>
      <c r="EH767" s="11"/>
      <c r="EI767" s="11"/>
      <c r="EL767" s="20" t="s">
        <v>311</v>
      </c>
      <c r="EM767" s="17" t="str">
        <f t="shared" si="23"/>
        <v>CUMPLE</v>
      </c>
    </row>
    <row r="768" spans="1:143" s="1" customFormat="1" x14ac:dyDescent="0.25">
      <c r="A768" s="27"/>
      <c r="B768" s="105" t="s">
        <v>445</v>
      </c>
      <c r="C768" s="27"/>
      <c r="D768" s="106"/>
      <c r="E768" s="107"/>
      <c r="F768" s="107"/>
      <c r="G768" s="107"/>
      <c r="EB768" s="11"/>
      <c r="EC768" s="11"/>
      <c r="ED768" s="11"/>
      <c r="EE768" s="11"/>
      <c r="EF768" s="11"/>
      <c r="EG768" s="11"/>
      <c r="EH768" s="11"/>
      <c r="EI768" s="11"/>
      <c r="EL768" s="20" t="s">
        <v>445</v>
      </c>
      <c r="EM768" s="17" t="str">
        <f t="shared" si="23"/>
        <v>CUMPLE</v>
      </c>
    </row>
    <row r="769" spans="1:143" s="1" customFormat="1" x14ac:dyDescent="0.25">
      <c r="A769" s="12">
        <f>+A765+1</f>
        <v>114</v>
      </c>
      <c r="B769" s="96" t="s">
        <v>312</v>
      </c>
      <c r="C769" s="12">
        <v>1</v>
      </c>
      <c r="D769" s="97"/>
      <c r="E769" s="98">
        <f>+D769*C769</f>
        <v>0</v>
      </c>
      <c r="F769" s="98">
        <f>+E769*0.16</f>
        <v>0</v>
      </c>
      <c r="G769" s="98">
        <f>+F769+E769</f>
        <v>0</v>
      </c>
      <c r="EB769" s="11" t="str">
        <f>IF(A769&gt;0.9,"CUMPLE","NO")</f>
        <v>CUMPLE</v>
      </c>
      <c r="EC769" s="11" t="str">
        <f>IF(C769&gt;0.9,"CUMPLE","NO")</f>
        <v>CUMPLE</v>
      </c>
      <c r="ED769" s="11" t="str">
        <f>+IF(EB769=EC769,"CUMPLE")</f>
        <v>CUMPLE</v>
      </c>
      <c r="EE769" s="11" t="b">
        <f>+IF(D769&gt;0.9,"CUMPLE")</f>
        <v>0</v>
      </c>
      <c r="EF769" s="11">
        <v>114</v>
      </c>
      <c r="EG769" s="11" t="str">
        <f>+IF(A769=EF769,"CUMPLE")</f>
        <v>CUMPLE</v>
      </c>
      <c r="EH769" s="11">
        <v>1</v>
      </c>
      <c r="EI769" s="11" t="str">
        <f>+IF(C769=EH769,"CUMPLE")</f>
        <v>CUMPLE</v>
      </c>
      <c r="EL769" s="20" t="s">
        <v>312</v>
      </c>
      <c r="EM769" s="17" t="str">
        <f t="shared" si="23"/>
        <v>CUMPLE</v>
      </c>
    </row>
    <row r="770" spans="1:143" s="1" customFormat="1" x14ac:dyDescent="0.25">
      <c r="A770" s="12">
        <f>+A769+1</f>
        <v>115</v>
      </c>
      <c r="B770" s="108" t="s">
        <v>313</v>
      </c>
      <c r="C770" s="12">
        <v>1</v>
      </c>
      <c r="D770" s="97"/>
      <c r="E770" s="98">
        <f>+D770*C770</f>
        <v>0</v>
      </c>
      <c r="F770" s="98">
        <f>+E770*0.16</f>
        <v>0</v>
      </c>
      <c r="G770" s="98">
        <f>+F770+E770</f>
        <v>0</v>
      </c>
      <c r="EB770" s="11" t="str">
        <f>IF(A770&gt;0.9,"CUMPLE","NO")</f>
        <v>CUMPLE</v>
      </c>
      <c r="EC770" s="11" t="str">
        <f>IF(C770&gt;0.9,"CUMPLE","NO")</f>
        <v>CUMPLE</v>
      </c>
      <c r="ED770" s="11" t="str">
        <f>+IF(EB770=EC770,"CUMPLE")</f>
        <v>CUMPLE</v>
      </c>
      <c r="EE770" s="11" t="b">
        <f>+IF(D770&gt;0.9,"CUMPLE")</f>
        <v>0</v>
      </c>
      <c r="EF770" s="11">
        <v>115</v>
      </c>
      <c r="EG770" s="11" t="str">
        <f>+IF(A770=EF770,"CUMPLE")</f>
        <v>CUMPLE</v>
      </c>
      <c r="EH770" s="11">
        <v>1</v>
      </c>
      <c r="EI770" s="11" t="str">
        <f>+IF(C770=EH770,"CUMPLE")</f>
        <v>CUMPLE</v>
      </c>
      <c r="EL770" s="20" t="s">
        <v>313</v>
      </c>
      <c r="EM770" s="17" t="str">
        <f t="shared" si="23"/>
        <v>CUMPLE</v>
      </c>
    </row>
    <row r="771" spans="1:143" s="1" customFormat="1" ht="45" x14ac:dyDescent="0.25">
      <c r="A771" s="12"/>
      <c r="B771" s="109" t="s">
        <v>314</v>
      </c>
      <c r="C771" s="12"/>
      <c r="D771" s="97"/>
      <c r="E771" s="98"/>
      <c r="F771" s="98"/>
      <c r="G771" s="98"/>
      <c r="EB771" s="11"/>
      <c r="EC771" s="11"/>
      <c r="ED771" s="11"/>
      <c r="EE771" s="11"/>
      <c r="EF771" s="11"/>
      <c r="EG771" s="11"/>
      <c r="EH771" s="11"/>
      <c r="EI771" s="11"/>
      <c r="EL771" s="20" t="s">
        <v>314</v>
      </c>
      <c r="EM771" s="17" t="str">
        <f t="shared" si="23"/>
        <v>CUMPLE</v>
      </c>
    </row>
    <row r="772" spans="1:143" s="1" customFormat="1" x14ac:dyDescent="0.25">
      <c r="A772" s="12">
        <f>+A770+1</f>
        <v>116</v>
      </c>
      <c r="B772" s="96" t="s">
        <v>315</v>
      </c>
      <c r="C772" s="12">
        <v>1</v>
      </c>
      <c r="D772" s="97"/>
      <c r="E772" s="98">
        <f>+D772*C772</f>
        <v>0</v>
      </c>
      <c r="F772" s="98">
        <f>+E772*0.16</f>
        <v>0</v>
      </c>
      <c r="G772" s="98">
        <f>+F772+E772</f>
        <v>0</v>
      </c>
      <c r="EB772" s="11" t="str">
        <f>IF(A772&gt;0.9,"CUMPLE","NO")</f>
        <v>CUMPLE</v>
      </c>
      <c r="EC772" s="11" t="str">
        <f>IF(C772&gt;0.9,"CUMPLE","NO")</f>
        <v>CUMPLE</v>
      </c>
      <c r="ED772" s="11" t="str">
        <f>+IF(EB772=EC772,"CUMPLE")</f>
        <v>CUMPLE</v>
      </c>
      <c r="EE772" s="11" t="b">
        <f>+IF(D772&gt;0.9,"CUMPLE")</f>
        <v>0</v>
      </c>
      <c r="EF772" s="11">
        <v>116</v>
      </c>
      <c r="EG772" s="11" t="str">
        <f>+IF(A772=EF772,"CUMPLE")</f>
        <v>CUMPLE</v>
      </c>
      <c r="EH772" s="11">
        <v>1</v>
      </c>
      <c r="EI772" s="11" t="str">
        <f>+IF(C772=EH772,"CUMPLE")</f>
        <v>CUMPLE</v>
      </c>
      <c r="EL772" s="20" t="s">
        <v>315</v>
      </c>
      <c r="EM772" s="17" t="str">
        <f t="shared" si="23"/>
        <v>CUMPLE</v>
      </c>
    </row>
    <row r="773" spans="1:143" s="1" customFormat="1" ht="30" x14ac:dyDescent="0.25">
      <c r="A773" s="12"/>
      <c r="B773" s="109" t="s">
        <v>446</v>
      </c>
      <c r="C773" s="130"/>
      <c r="D773" s="131"/>
      <c r="E773" s="132"/>
      <c r="F773" s="132"/>
      <c r="G773" s="132"/>
      <c r="EB773" s="11"/>
      <c r="EC773" s="11"/>
      <c r="ED773" s="11"/>
      <c r="EE773" s="11"/>
      <c r="EF773" s="11"/>
      <c r="EG773" s="11"/>
      <c r="EH773" s="11"/>
      <c r="EI773" s="11"/>
      <c r="EL773" s="20" t="s">
        <v>446</v>
      </c>
      <c r="EM773" s="17" t="str">
        <f t="shared" si="23"/>
        <v>CUMPLE</v>
      </c>
    </row>
    <row r="774" spans="1:143" s="1" customFormat="1" x14ac:dyDescent="0.25">
      <c r="A774" s="12">
        <f>+A772+1</f>
        <v>117</v>
      </c>
      <c r="B774" s="108" t="s">
        <v>317</v>
      </c>
      <c r="C774" s="12">
        <v>1</v>
      </c>
      <c r="D774" s="97"/>
      <c r="E774" s="98">
        <f>+D774*C774</f>
        <v>0</v>
      </c>
      <c r="F774" s="98">
        <f>+E774*0.16</f>
        <v>0</v>
      </c>
      <c r="G774" s="98">
        <f>+F774+E774</f>
        <v>0</v>
      </c>
      <c r="EB774" s="11" t="str">
        <f>IF(A774&gt;0.9,"CUMPLE","NO")</f>
        <v>CUMPLE</v>
      </c>
      <c r="EC774" s="11" t="str">
        <f>IF(C774&gt;0.9,"CUMPLE","NO")</f>
        <v>CUMPLE</v>
      </c>
      <c r="ED774" s="11" t="str">
        <f>+IF(EB774=EC774,"CUMPLE")</f>
        <v>CUMPLE</v>
      </c>
      <c r="EE774" s="11" t="b">
        <f>+IF(D774&gt;0.9,"CUMPLE")</f>
        <v>0</v>
      </c>
      <c r="EF774" s="11">
        <v>117</v>
      </c>
      <c r="EG774" s="11" t="str">
        <f>+IF(A774=EF774,"CUMPLE")</f>
        <v>CUMPLE</v>
      </c>
      <c r="EH774" s="11">
        <v>1</v>
      </c>
      <c r="EI774" s="11" t="str">
        <f>+IF(C774=EH774,"CUMPLE")</f>
        <v>CUMPLE</v>
      </c>
      <c r="EL774" s="20" t="s">
        <v>317</v>
      </c>
      <c r="EM774" s="17" t="str">
        <f t="shared" si="23"/>
        <v>CUMPLE</v>
      </c>
    </row>
    <row r="775" spans="1:143" s="1" customFormat="1" ht="30" x14ac:dyDescent="0.25">
      <c r="A775" s="12"/>
      <c r="B775" s="109" t="s">
        <v>318</v>
      </c>
      <c r="C775" s="130"/>
      <c r="D775" s="131"/>
      <c r="E775" s="132"/>
      <c r="F775" s="132"/>
      <c r="G775" s="132"/>
      <c r="EB775" s="11"/>
      <c r="EC775" s="11"/>
      <c r="ED775" s="11"/>
      <c r="EE775" s="11"/>
      <c r="EF775" s="11"/>
      <c r="EG775" s="11"/>
      <c r="EH775" s="11"/>
      <c r="EI775" s="11"/>
      <c r="EL775" s="20" t="s">
        <v>318</v>
      </c>
      <c r="EM775" s="17" t="str">
        <f t="shared" si="23"/>
        <v>CUMPLE</v>
      </c>
    </row>
    <row r="776" spans="1:143" s="1" customFormat="1" x14ac:dyDescent="0.25">
      <c r="A776" s="12">
        <f>+A774+1</f>
        <v>118</v>
      </c>
      <c r="B776" s="96" t="s">
        <v>319</v>
      </c>
      <c r="C776" s="12">
        <v>2</v>
      </c>
      <c r="D776" s="97"/>
      <c r="E776" s="98">
        <f>+D776*C776</f>
        <v>0</v>
      </c>
      <c r="F776" s="98">
        <f>+E776*0.16</f>
        <v>0</v>
      </c>
      <c r="G776" s="98">
        <f>+F776+E776</f>
        <v>0</v>
      </c>
      <c r="EB776" s="11" t="str">
        <f>IF(A776&gt;0.9,"CUMPLE","NO")</f>
        <v>CUMPLE</v>
      </c>
      <c r="EC776" s="11" t="str">
        <f>IF(C776&gt;0.9,"CUMPLE","NO")</f>
        <v>CUMPLE</v>
      </c>
      <c r="ED776" s="11" t="str">
        <f>+IF(EB776=EC776,"CUMPLE")</f>
        <v>CUMPLE</v>
      </c>
      <c r="EE776" s="11" t="b">
        <f>+IF(D776&gt;0.9,"CUMPLE")</f>
        <v>0</v>
      </c>
      <c r="EF776" s="11">
        <v>118</v>
      </c>
      <c r="EG776" s="11" t="str">
        <f>+IF(A776=EF776,"CUMPLE")</f>
        <v>CUMPLE</v>
      </c>
      <c r="EH776" s="11">
        <v>2</v>
      </c>
      <c r="EI776" s="11" t="str">
        <f>+IF(C776=EH776,"CUMPLE")</f>
        <v>CUMPLE</v>
      </c>
      <c r="EL776" s="20" t="s">
        <v>319</v>
      </c>
      <c r="EM776" s="17" t="str">
        <f t="shared" si="23"/>
        <v>CUMPLE</v>
      </c>
    </row>
    <row r="777" spans="1:143" s="1" customFormat="1" ht="30" x14ac:dyDescent="0.25">
      <c r="A777" s="12"/>
      <c r="B777" s="109" t="s">
        <v>320</v>
      </c>
      <c r="C777" s="130"/>
      <c r="D777" s="131"/>
      <c r="E777" s="132"/>
      <c r="F777" s="132"/>
      <c r="G777" s="132"/>
      <c r="EB777" s="11"/>
      <c r="EC777" s="11"/>
      <c r="ED777" s="11"/>
      <c r="EE777" s="11"/>
      <c r="EF777" s="11"/>
      <c r="EG777" s="11"/>
      <c r="EH777" s="11"/>
      <c r="EI777" s="11"/>
      <c r="EL777" s="20" t="s">
        <v>320</v>
      </c>
      <c r="EM777" s="17" t="str">
        <f t="shared" ref="EM777:EM840" si="24">+IF(EL777=B777,"CUMPLE")</f>
        <v>CUMPLE</v>
      </c>
    </row>
    <row r="778" spans="1:143" s="1" customFormat="1" x14ac:dyDescent="0.25">
      <c r="A778" s="12">
        <f>+A776+1</f>
        <v>119</v>
      </c>
      <c r="B778" s="108" t="s">
        <v>323</v>
      </c>
      <c r="C778" s="12">
        <v>1</v>
      </c>
      <c r="D778" s="97"/>
      <c r="E778" s="98">
        <f>+D778*C778</f>
        <v>0</v>
      </c>
      <c r="F778" s="98">
        <f>+E778*0.16</f>
        <v>0</v>
      </c>
      <c r="G778" s="98">
        <f>+F778+E778</f>
        <v>0</v>
      </c>
      <c r="EB778" s="11" t="str">
        <f>IF(A778&gt;0.9,"CUMPLE","NO")</f>
        <v>CUMPLE</v>
      </c>
      <c r="EC778" s="11" t="str">
        <f>IF(C778&gt;0.9,"CUMPLE","NO")</f>
        <v>CUMPLE</v>
      </c>
      <c r="ED778" s="11" t="str">
        <f>+IF(EB778=EC778,"CUMPLE")</f>
        <v>CUMPLE</v>
      </c>
      <c r="EE778" s="11" t="b">
        <f>+IF(D778&gt;0.9,"CUMPLE")</f>
        <v>0</v>
      </c>
      <c r="EF778" s="11">
        <v>119</v>
      </c>
      <c r="EG778" s="11" t="str">
        <f>+IF(A778=EF778,"CUMPLE")</f>
        <v>CUMPLE</v>
      </c>
      <c r="EH778" s="11">
        <v>1</v>
      </c>
      <c r="EI778" s="11" t="str">
        <f>+IF(C778=EH778,"CUMPLE")</f>
        <v>CUMPLE</v>
      </c>
      <c r="EL778" s="20" t="s">
        <v>323</v>
      </c>
      <c r="EM778" s="17" t="str">
        <f t="shared" si="24"/>
        <v>CUMPLE</v>
      </c>
    </row>
    <row r="779" spans="1:143" s="1" customFormat="1" ht="30" x14ac:dyDescent="0.25">
      <c r="A779" s="12"/>
      <c r="B779" s="109" t="s">
        <v>324</v>
      </c>
      <c r="C779" s="130"/>
      <c r="D779" s="131"/>
      <c r="E779" s="132"/>
      <c r="F779" s="132"/>
      <c r="G779" s="132"/>
      <c r="EB779" s="11"/>
      <c r="EC779" s="11"/>
      <c r="ED779" s="11"/>
      <c r="EE779" s="11"/>
      <c r="EF779" s="11"/>
      <c r="EG779" s="11"/>
      <c r="EH779" s="11"/>
      <c r="EI779" s="11"/>
      <c r="EL779" s="20" t="s">
        <v>324</v>
      </c>
      <c r="EM779" s="17" t="str">
        <f t="shared" si="24"/>
        <v>CUMPLE</v>
      </c>
    </row>
    <row r="780" spans="1:143" s="1" customFormat="1" x14ac:dyDescent="0.25">
      <c r="A780" s="12">
        <f>+A778+1</f>
        <v>120</v>
      </c>
      <c r="B780" s="110" t="s">
        <v>325</v>
      </c>
      <c r="C780" s="12">
        <v>1</v>
      </c>
      <c r="D780" s="97"/>
      <c r="E780" s="98">
        <f>+D780*C780</f>
        <v>0</v>
      </c>
      <c r="F780" s="98">
        <f>+E780*0.16</f>
        <v>0</v>
      </c>
      <c r="G780" s="98">
        <f>+F780+E780</f>
        <v>0</v>
      </c>
      <c r="EB780" s="11" t="str">
        <f>IF(A780&gt;0.9,"CUMPLE","NO")</f>
        <v>CUMPLE</v>
      </c>
      <c r="EC780" s="11" t="str">
        <f>IF(C780&gt;0.9,"CUMPLE","NO")</f>
        <v>CUMPLE</v>
      </c>
      <c r="ED780" s="11" t="str">
        <f>+IF(EB780=EC780,"CUMPLE")</f>
        <v>CUMPLE</v>
      </c>
      <c r="EE780" s="11" t="b">
        <f>+IF(D780&gt;0.9,"CUMPLE")</f>
        <v>0</v>
      </c>
      <c r="EF780" s="11">
        <v>120</v>
      </c>
      <c r="EG780" s="11" t="str">
        <f>+IF(A780=EF780,"CUMPLE")</f>
        <v>CUMPLE</v>
      </c>
      <c r="EH780" s="11">
        <v>1</v>
      </c>
      <c r="EI780" s="11" t="str">
        <f>+IF(C780=EH780,"CUMPLE")</f>
        <v>CUMPLE</v>
      </c>
      <c r="EL780" s="20" t="s">
        <v>325</v>
      </c>
      <c r="EM780" s="17" t="str">
        <f t="shared" si="24"/>
        <v>CUMPLE</v>
      </c>
    </row>
    <row r="781" spans="1:143" s="1" customFormat="1" ht="30" x14ac:dyDescent="0.25">
      <c r="A781" s="12"/>
      <c r="B781" s="109" t="s">
        <v>326</v>
      </c>
      <c r="C781" s="130"/>
      <c r="D781" s="131"/>
      <c r="E781" s="132"/>
      <c r="F781" s="132"/>
      <c r="G781" s="132"/>
      <c r="EB781" s="11"/>
      <c r="EC781" s="11"/>
      <c r="ED781" s="11"/>
      <c r="EE781" s="11"/>
      <c r="EF781" s="11"/>
      <c r="EG781" s="11"/>
      <c r="EH781" s="11"/>
      <c r="EI781" s="11"/>
      <c r="EL781" s="20" t="s">
        <v>326</v>
      </c>
      <c r="EM781" s="17" t="str">
        <f t="shared" si="24"/>
        <v>CUMPLE</v>
      </c>
    </row>
    <row r="782" spans="1:143" s="1" customFormat="1" x14ac:dyDescent="0.25">
      <c r="A782" s="12">
        <f>+A780+1</f>
        <v>121</v>
      </c>
      <c r="B782" s="96" t="s">
        <v>327</v>
      </c>
      <c r="C782" s="12">
        <v>1</v>
      </c>
      <c r="D782" s="97"/>
      <c r="E782" s="98">
        <f>+D782*C782</f>
        <v>0</v>
      </c>
      <c r="F782" s="98">
        <f>+E782*0.16</f>
        <v>0</v>
      </c>
      <c r="G782" s="98">
        <f>+F782+E782</f>
        <v>0</v>
      </c>
      <c r="EB782" s="11" t="str">
        <f>IF(A782&gt;0.9,"CUMPLE","NO")</f>
        <v>CUMPLE</v>
      </c>
      <c r="EC782" s="11" t="str">
        <f>IF(C782&gt;0.9,"CUMPLE","NO")</f>
        <v>CUMPLE</v>
      </c>
      <c r="ED782" s="11" t="str">
        <f>+IF(EB782=EC782,"CUMPLE")</f>
        <v>CUMPLE</v>
      </c>
      <c r="EE782" s="11" t="b">
        <f>+IF(D782&gt;0.9,"CUMPLE")</f>
        <v>0</v>
      </c>
      <c r="EF782" s="11">
        <v>121</v>
      </c>
      <c r="EG782" s="11" t="str">
        <f>+IF(A782=EF782,"CUMPLE")</f>
        <v>CUMPLE</v>
      </c>
      <c r="EH782" s="11">
        <v>1</v>
      </c>
      <c r="EI782" s="11" t="str">
        <f>+IF(C782=EH782,"CUMPLE")</f>
        <v>CUMPLE</v>
      </c>
      <c r="EL782" s="20" t="s">
        <v>327</v>
      </c>
      <c r="EM782" s="17" t="str">
        <f t="shared" si="24"/>
        <v>CUMPLE</v>
      </c>
    </row>
    <row r="783" spans="1:143" s="1" customFormat="1" ht="30" x14ac:dyDescent="0.25">
      <c r="A783" s="12"/>
      <c r="B783" s="109" t="s">
        <v>328</v>
      </c>
      <c r="C783" s="130"/>
      <c r="D783" s="131"/>
      <c r="E783" s="132"/>
      <c r="F783" s="132"/>
      <c r="G783" s="132"/>
      <c r="EB783" s="11"/>
      <c r="EC783" s="11"/>
      <c r="ED783" s="11"/>
      <c r="EE783" s="11"/>
      <c r="EF783" s="11"/>
      <c r="EG783" s="11"/>
      <c r="EH783" s="11"/>
      <c r="EI783" s="11"/>
      <c r="EL783" s="20" t="s">
        <v>328</v>
      </c>
      <c r="EM783" s="17" t="str">
        <f t="shared" si="24"/>
        <v>CUMPLE</v>
      </c>
    </row>
    <row r="784" spans="1:143" s="1" customFormat="1" x14ac:dyDescent="0.25">
      <c r="A784" s="12">
        <f>+A782+1</f>
        <v>122</v>
      </c>
      <c r="B784" s="108" t="s">
        <v>329</v>
      </c>
      <c r="C784" s="12">
        <v>1</v>
      </c>
      <c r="D784" s="97"/>
      <c r="E784" s="98">
        <f>+D784*C784</f>
        <v>0</v>
      </c>
      <c r="F784" s="98">
        <f>+E784*0.16</f>
        <v>0</v>
      </c>
      <c r="G784" s="98">
        <f>+F784+E784</f>
        <v>0</v>
      </c>
      <c r="EB784" s="11" t="str">
        <f>IF(A784&gt;0.9,"CUMPLE","NO")</f>
        <v>CUMPLE</v>
      </c>
      <c r="EC784" s="11" t="str">
        <f>IF(C784&gt;0.9,"CUMPLE","NO")</f>
        <v>CUMPLE</v>
      </c>
      <c r="ED784" s="11" t="str">
        <f>+IF(EB784=EC784,"CUMPLE")</f>
        <v>CUMPLE</v>
      </c>
      <c r="EE784" s="11" t="b">
        <f>+IF(D784&gt;0.9,"CUMPLE")</f>
        <v>0</v>
      </c>
      <c r="EF784" s="11">
        <v>122</v>
      </c>
      <c r="EG784" s="11" t="str">
        <f>+IF(A784=EF784,"CUMPLE")</f>
        <v>CUMPLE</v>
      </c>
      <c r="EH784" s="11">
        <v>1</v>
      </c>
      <c r="EI784" s="11" t="str">
        <f>+IF(C784=EH784,"CUMPLE")</f>
        <v>CUMPLE</v>
      </c>
      <c r="EL784" s="20" t="s">
        <v>329</v>
      </c>
      <c r="EM784" s="17" t="str">
        <f t="shared" si="24"/>
        <v>CUMPLE</v>
      </c>
    </row>
    <row r="785" spans="1:143" s="1" customFormat="1" ht="30" x14ac:dyDescent="0.25">
      <c r="A785" s="12"/>
      <c r="B785" s="109" t="s">
        <v>330</v>
      </c>
      <c r="C785" s="130"/>
      <c r="D785" s="131"/>
      <c r="E785" s="132"/>
      <c r="F785" s="132"/>
      <c r="G785" s="132"/>
      <c r="EB785" s="11"/>
      <c r="EC785" s="11"/>
      <c r="ED785" s="11"/>
      <c r="EE785" s="11"/>
      <c r="EF785" s="11"/>
      <c r="EG785" s="11"/>
      <c r="EH785" s="11"/>
      <c r="EI785" s="11"/>
      <c r="EL785" s="20" t="s">
        <v>330</v>
      </c>
      <c r="EM785" s="17" t="str">
        <f t="shared" si="24"/>
        <v>CUMPLE</v>
      </c>
    </row>
    <row r="786" spans="1:143" s="1" customFormat="1" x14ac:dyDescent="0.25">
      <c r="A786" s="12">
        <f>+A784+1</f>
        <v>123</v>
      </c>
      <c r="B786" s="96" t="s">
        <v>331</v>
      </c>
      <c r="C786" s="12">
        <v>1</v>
      </c>
      <c r="D786" s="97"/>
      <c r="E786" s="98">
        <f>+D786*C786</f>
        <v>0</v>
      </c>
      <c r="F786" s="98">
        <f>+E786*0.16</f>
        <v>0</v>
      </c>
      <c r="G786" s="98">
        <f>+F786+E786</f>
        <v>0</v>
      </c>
      <c r="EB786" s="11" t="str">
        <f>IF(A786&gt;0.9,"CUMPLE","NO")</f>
        <v>CUMPLE</v>
      </c>
      <c r="EC786" s="11" t="str">
        <f>IF(C786&gt;0.9,"CUMPLE","NO")</f>
        <v>CUMPLE</v>
      </c>
      <c r="ED786" s="11" t="str">
        <f>+IF(EB786=EC786,"CUMPLE")</f>
        <v>CUMPLE</v>
      </c>
      <c r="EE786" s="11" t="b">
        <f>+IF(D786&gt;0.9,"CUMPLE")</f>
        <v>0</v>
      </c>
      <c r="EF786" s="11">
        <v>123</v>
      </c>
      <c r="EG786" s="11" t="str">
        <f>+IF(A786=EF786,"CUMPLE")</f>
        <v>CUMPLE</v>
      </c>
      <c r="EH786" s="11">
        <v>1</v>
      </c>
      <c r="EI786" s="11" t="str">
        <f>+IF(C786=EH786,"CUMPLE")</f>
        <v>CUMPLE</v>
      </c>
      <c r="EL786" s="20" t="s">
        <v>331</v>
      </c>
      <c r="EM786" s="17" t="str">
        <f t="shared" si="24"/>
        <v>CUMPLE</v>
      </c>
    </row>
    <row r="787" spans="1:143" s="1" customFormat="1" ht="30" x14ac:dyDescent="0.25">
      <c r="A787" s="12"/>
      <c r="B787" s="109" t="s">
        <v>332</v>
      </c>
      <c r="C787" s="130"/>
      <c r="D787" s="131"/>
      <c r="E787" s="132"/>
      <c r="F787" s="132"/>
      <c r="G787" s="132"/>
      <c r="EB787" s="11"/>
      <c r="EC787" s="11"/>
      <c r="ED787" s="11"/>
      <c r="EE787" s="11"/>
      <c r="EF787" s="11"/>
      <c r="EG787" s="11"/>
      <c r="EH787" s="11"/>
      <c r="EI787" s="11"/>
      <c r="EL787" s="20" t="s">
        <v>332</v>
      </c>
      <c r="EM787" s="17" t="str">
        <f t="shared" si="24"/>
        <v>CUMPLE</v>
      </c>
    </row>
    <row r="788" spans="1:143" s="1" customFormat="1" x14ac:dyDescent="0.25">
      <c r="A788" s="12">
        <f>+A786+1</f>
        <v>124</v>
      </c>
      <c r="B788" s="96" t="s">
        <v>556</v>
      </c>
      <c r="C788" s="12">
        <v>1</v>
      </c>
      <c r="D788" s="97"/>
      <c r="E788" s="98">
        <f>+D788*C788</f>
        <v>0</v>
      </c>
      <c r="F788" s="98">
        <f>+E788*0.16</f>
        <v>0</v>
      </c>
      <c r="G788" s="98">
        <f>+F788+E788</f>
        <v>0</v>
      </c>
      <c r="EB788" s="11" t="str">
        <f>IF(A788&gt;0.9,"CUMPLE","NO")</f>
        <v>CUMPLE</v>
      </c>
      <c r="EC788" s="11" t="str">
        <f>IF(C788&gt;0.9,"CUMPLE","NO")</f>
        <v>CUMPLE</v>
      </c>
      <c r="ED788" s="11" t="str">
        <f>+IF(EB788=EC788,"CUMPLE")</f>
        <v>CUMPLE</v>
      </c>
      <c r="EE788" s="11" t="b">
        <f>+IF(D788&gt;0.9,"CUMPLE")</f>
        <v>0</v>
      </c>
      <c r="EF788" s="11">
        <v>124</v>
      </c>
      <c r="EG788" s="11" t="str">
        <f>+IF(A788=EF788,"CUMPLE")</f>
        <v>CUMPLE</v>
      </c>
      <c r="EH788" s="11">
        <v>1</v>
      </c>
      <c r="EI788" s="11" t="str">
        <f>+IF(C788=EH788,"CUMPLE")</f>
        <v>CUMPLE</v>
      </c>
      <c r="EL788" s="20" t="s">
        <v>556</v>
      </c>
      <c r="EM788" s="17" t="str">
        <f t="shared" si="24"/>
        <v>CUMPLE</v>
      </c>
    </row>
    <row r="789" spans="1:143" s="1" customFormat="1" x14ac:dyDescent="0.25">
      <c r="A789" s="12">
        <f>+A788+1</f>
        <v>125</v>
      </c>
      <c r="B789" s="96" t="s">
        <v>557</v>
      </c>
      <c r="C789" s="12">
        <v>1</v>
      </c>
      <c r="D789" s="97"/>
      <c r="E789" s="98">
        <f>+D789*C789</f>
        <v>0</v>
      </c>
      <c r="F789" s="98">
        <f>+E789*0.16</f>
        <v>0</v>
      </c>
      <c r="G789" s="98">
        <f>+F789+E789</f>
        <v>0</v>
      </c>
      <c r="EB789" s="11" t="str">
        <f>IF(A789&gt;0.9,"CUMPLE","NO")</f>
        <v>CUMPLE</v>
      </c>
      <c r="EC789" s="11" t="str">
        <f>IF(C789&gt;0.9,"CUMPLE","NO")</f>
        <v>CUMPLE</v>
      </c>
      <c r="ED789" s="11" t="str">
        <f>+IF(EB789=EC789,"CUMPLE")</f>
        <v>CUMPLE</v>
      </c>
      <c r="EE789" s="11" t="b">
        <f>+IF(D789&gt;0.9,"CUMPLE")</f>
        <v>0</v>
      </c>
      <c r="EF789" s="11">
        <v>125</v>
      </c>
      <c r="EG789" s="11" t="str">
        <f>+IF(A789=EF789,"CUMPLE")</f>
        <v>CUMPLE</v>
      </c>
      <c r="EH789" s="11">
        <v>1</v>
      </c>
      <c r="EI789" s="11" t="str">
        <f>+IF(C789=EH789,"CUMPLE")</f>
        <v>CUMPLE</v>
      </c>
      <c r="EL789" s="20" t="s">
        <v>557</v>
      </c>
      <c r="EM789" s="17" t="str">
        <f t="shared" si="24"/>
        <v>CUMPLE</v>
      </c>
    </row>
    <row r="790" spans="1:143" s="1" customFormat="1" x14ac:dyDescent="0.25">
      <c r="A790" s="12"/>
      <c r="B790" s="109" t="s">
        <v>558</v>
      </c>
      <c r="C790" s="130"/>
      <c r="D790" s="131"/>
      <c r="E790" s="132"/>
      <c r="F790" s="132"/>
      <c r="G790" s="132"/>
      <c r="EB790" s="11"/>
      <c r="EC790" s="11"/>
      <c r="ED790" s="11"/>
      <c r="EE790" s="11"/>
      <c r="EF790" s="11"/>
      <c r="EG790" s="11"/>
      <c r="EH790" s="11"/>
      <c r="EI790" s="11"/>
      <c r="EL790" s="20" t="s">
        <v>558</v>
      </c>
      <c r="EM790" s="17" t="str">
        <f t="shared" si="24"/>
        <v>CUMPLE</v>
      </c>
    </row>
    <row r="791" spans="1:143" s="1" customFormat="1" x14ac:dyDescent="0.25">
      <c r="A791" s="291" t="s">
        <v>559</v>
      </c>
      <c r="B791" s="292"/>
      <c r="C791" s="292"/>
      <c r="D791" s="292"/>
      <c r="E791" s="292"/>
      <c r="F791" s="292"/>
      <c r="G791" s="293"/>
      <c r="EB791" s="11"/>
      <c r="EC791" s="11"/>
      <c r="ED791" s="11"/>
      <c r="EE791" s="11"/>
      <c r="EF791" s="11"/>
      <c r="EG791" s="11"/>
      <c r="EH791" s="11"/>
      <c r="EI791" s="11"/>
      <c r="EL791" s="20"/>
      <c r="EM791" s="17" t="str">
        <f t="shared" si="24"/>
        <v>CUMPLE</v>
      </c>
    </row>
    <row r="792" spans="1:143" s="1" customFormat="1" x14ac:dyDescent="0.25">
      <c r="A792" s="12">
        <f>+A789+1</f>
        <v>126</v>
      </c>
      <c r="B792" s="108" t="s">
        <v>423</v>
      </c>
      <c r="C792" s="189">
        <v>1</v>
      </c>
      <c r="D792" s="124"/>
      <c r="E792" s="125">
        <f>+D792*C792</f>
        <v>0</v>
      </c>
      <c r="F792" s="125">
        <f>+E792*0.16</f>
        <v>0</v>
      </c>
      <c r="G792" s="125">
        <f>+F792+E792</f>
        <v>0</v>
      </c>
      <c r="EB792" s="11" t="str">
        <f>IF(A792&gt;0.9,"CUMPLE","NO")</f>
        <v>CUMPLE</v>
      </c>
      <c r="EC792" s="11" t="str">
        <f>IF(C792&gt;0.9,"CUMPLE","NO")</f>
        <v>CUMPLE</v>
      </c>
      <c r="ED792" s="11" t="str">
        <f>+IF(EB792=EC792,"CUMPLE")</f>
        <v>CUMPLE</v>
      </c>
      <c r="EE792" s="11" t="b">
        <f>+IF(D792&gt;0.9,"CUMPLE")</f>
        <v>0</v>
      </c>
      <c r="EF792" s="11">
        <v>126</v>
      </c>
      <c r="EG792" s="11" t="str">
        <f>+IF(A792=EF792,"CUMPLE")</f>
        <v>CUMPLE</v>
      </c>
      <c r="EH792" s="11">
        <v>1</v>
      </c>
      <c r="EI792" s="11" t="str">
        <f>+IF(C792=EH792,"CUMPLE")</f>
        <v>CUMPLE</v>
      </c>
      <c r="EL792" s="20" t="s">
        <v>423</v>
      </c>
      <c r="EM792" s="17" t="str">
        <f t="shared" si="24"/>
        <v>CUMPLE</v>
      </c>
    </row>
    <row r="793" spans="1:143" s="1" customFormat="1" x14ac:dyDescent="0.25">
      <c r="A793" s="32"/>
      <c r="B793" s="102" t="s">
        <v>424</v>
      </c>
      <c r="C793" s="32"/>
      <c r="D793" s="103"/>
      <c r="E793" s="104"/>
      <c r="F793" s="104"/>
      <c r="G793" s="104"/>
      <c r="EB793" s="11"/>
      <c r="EC793" s="11"/>
      <c r="ED793" s="11"/>
      <c r="EE793" s="11"/>
      <c r="EF793" s="11"/>
      <c r="EG793" s="11"/>
      <c r="EH793" s="11"/>
      <c r="EI793" s="11"/>
      <c r="EL793" s="20" t="s">
        <v>424</v>
      </c>
      <c r="EM793" s="17" t="str">
        <f t="shared" si="24"/>
        <v>CUMPLE</v>
      </c>
    </row>
    <row r="794" spans="1:143" s="1" customFormat="1" x14ac:dyDescent="0.25">
      <c r="A794" s="32"/>
      <c r="B794" s="102" t="s">
        <v>425</v>
      </c>
      <c r="C794" s="32"/>
      <c r="D794" s="103"/>
      <c r="E794" s="104"/>
      <c r="F794" s="104"/>
      <c r="G794" s="104"/>
      <c r="EB794" s="11"/>
      <c r="EC794" s="11"/>
      <c r="ED794" s="11"/>
      <c r="EE794" s="11"/>
      <c r="EF794" s="11"/>
      <c r="EG794" s="11"/>
      <c r="EH794" s="11"/>
      <c r="EI794" s="11"/>
      <c r="EL794" s="20" t="s">
        <v>425</v>
      </c>
      <c r="EM794" s="17" t="str">
        <f t="shared" si="24"/>
        <v>CUMPLE</v>
      </c>
    </row>
    <row r="795" spans="1:143" s="1" customFormat="1" x14ac:dyDescent="0.25">
      <c r="A795" s="32"/>
      <c r="B795" s="102" t="s">
        <v>426</v>
      </c>
      <c r="C795" s="32"/>
      <c r="D795" s="103"/>
      <c r="E795" s="104"/>
      <c r="F795" s="104"/>
      <c r="G795" s="104"/>
      <c r="EB795" s="11"/>
      <c r="EC795" s="11"/>
      <c r="ED795" s="11"/>
      <c r="EE795" s="11"/>
      <c r="EF795" s="11"/>
      <c r="EG795" s="11"/>
      <c r="EH795" s="11"/>
      <c r="EI795" s="11"/>
      <c r="EL795" s="20" t="s">
        <v>426</v>
      </c>
      <c r="EM795" s="17" t="str">
        <f t="shared" si="24"/>
        <v>CUMPLE</v>
      </c>
    </row>
    <row r="796" spans="1:143" s="1" customFormat="1" x14ac:dyDescent="0.25">
      <c r="A796" s="32"/>
      <c r="B796" s="102" t="s">
        <v>427</v>
      </c>
      <c r="C796" s="32"/>
      <c r="D796" s="103"/>
      <c r="E796" s="104"/>
      <c r="F796" s="104"/>
      <c r="G796" s="104"/>
      <c r="EB796" s="11"/>
      <c r="EC796" s="11"/>
      <c r="ED796" s="11"/>
      <c r="EE796" s="11"/>
      <c r="EF796" s="11"/>
      <c r="EG796" s="11"/>
      <c r="EH796" s="11"/>
      <c r="EI796" s="11"/>
      <c r="EL796" s="20" t="s">
        <v>427</v>
      </c>
      <c r="EM796" s="17" t="str">
        <f t="shared" si="24"/>
        <v>CUMPLE</v>
      </c>
    </row>
    <row r="797" spans="1:143" s="1" customFormat="1" x14ac:dyDescent="0.25">
      <c r="A797" s="32"/>
      <c r="B797" s="102" t="s">
        <v>428</v>
      </c>
      <c r="C797" s="32"/>
      <c r="D797" s="103"/>
      <c r="E797" s="104"/>
      <c r="F797" s="104"/>
      <c r="G797" s="104"/>
      <c r="EB797" s="11"/>
      <c r="EC797" s="11"/>
      <c r="ED797" s="11"/>
      <c r="EE797" s="11"/>
      <c r="EF797" s="11"/>
      <c r="EG797" s="11"/>
      <c r="EH797" s="11"/>
      <c r="EI797" s="11"/>
      <c r="EL797" s="20" t="s">
        <v>428</v>
      </c>
      <c r="EM797" s="17" t="str">
        <f t="shared" si="24"/>
        <v>CUMPLE</v>
      </c>
    </row>
    <row r="798" spans="1:143" s="1" customFormat="1" x14ac:dyDescent="0.25">
      <c r="A798" s="32"/>
      <c r="B798" s="102" t="s">
        <v>429</v>
      </c>
      <c r="C798" s="32"/>
      <c r="D798" s="103"/>
      <c r="E798" s="104"/>
      <c r="F798" s="104"/>
      <c r="G798" s="104"/>
      <c r="EB798" s="11"/>
      <c r="EC798" s="11"/>
      <c r="ED798" s="11"/>
      <c r="EE798" s="11"/>
      <c r="EF798" s="11"/>
      <c r="EG798" s="11"/>
      <c r="EH798" s="11"/>
      <c r="EI798" s="11"/>
      <c r="EL798" s="20" t="s">
        <v>429</v>
      </c>
      <c r="EM798" s="17" t="str">
        <f t="shared" si="24"/>
        <v>CUMPLE</v>
      </c>
    </row>
    <row r="799" spans="1:143" s="1" customFormat="1" x14ac:dyDescent="0.25">
      <c r="A799" s="32"/>
      <c r="B799" s="102" t="s">
        <v>430</v>
      </c>
      <c r="C799" s="32"/>
      <c r="D799" s="103"/>
      <c r="E799" s="104"/>
      <c r="F799" s="104"/>
      <c r="G799" s="104"/>
      <c r="EB799" s="11"/>
      <c r="EC799" s="11"/>
      <c r="ED799" s="11"/>
      <c r="EE799" s="11"/>
      <c r="EF799" s="11"/>
      <c r="EG799" s="11"/>
      <c r="EH799" s="11"/>
      <c r="EI799" s="11"/>
      <c r="EL799" s="20" t="s">
        <v>430</v>
      </c>
      <c r="EM799" s="17" t="str">
        <f t="shared" si="24"/>
        <v>CUMPLE</v>
      </c>
    </row>
    <row r="800" spans="1:143" s="1" customFormat="1" x14ac:dyDescent="0.25">
      <c r="A800" s="32"/>
      <c r="B800" s="102" t="s">
        <v>431</v>
      </c>
      <c r="C800" s="32"/>
      <c r="D800" s="103"/>
      <c r="E800" s="104"/>
      <c r="F800" s="104"/>
      <c r="G800" s="104"/>
      <c r="EB800" s="11"/>
      <c r="EC800" s="11"/>
      <c r="ED800" s="11"/>
      <c r="EE800" s="11"/>
      <c r="EF800" s="11"/>
      <c r="EG800" s="11"/>
      <c r="EH800" s="11"/>
      <c r="EI800" s="11"/>
      <c r="EL800" s="20" t="s">
        <v>431</v>
      </c>
      <c r="EM800" s="17" t="str">
        <f t="shared" si="24"/>
        <v>CUMPLE</v>
      </c>
    </row>
    <row r="801" spans="1:143" s="1" customFormat="1" x14ac:dyDescent="0.25">
      <c r="A801" s="32"/>
      <c r="B801" s="102" t="s">
        <v>432</v>
      </c>
      <c r="C801" s="32"/>
      <c r="D801" s="103"/>
      <c r="E801" s="104"/>
      <c r="F801" s="104"/>
      <c r="G801" s="104"/>
      <c r="EB801" s="11"/>
      <c r="EC801" s="11"/>
      <c r="ED801" s="11"/>
      <c r="EE801" s="11"/>
      <c r="EF801" s="11"/>
      <c r="EG801" s="11"/>
      <c r="EH801" s="11"/>
      <c r="EI801" s="11"/>
      <c r="EL801" s="20" t="s">
        <v>432</v>
      </c>
      <c r="EM801" s="17" t="str">
        <f t="shared" si="24"/>
        <v>CUMPLE</v>
      </c>
    </row>
    <row r="802" spans="1:143" s="1" customFormat="1" x14ac:dyDescent="0.25">
      <c r="A802" s="32"/>
      <c r="B802" s="102" t="s">
        <v>433</v>
      </c>
      <c r="C802" s="32"/>
      <c r="D802" s="103"/>
      <c r="E802" s="104"/>
      <c r="F802" s="104"/>
      <c r="G802" s="104"/>
      <c r="EB802" s="11"/>
      <c r="EC802" s="11"/>
      <c r="ED802" s="11"/>
      <c r="EE802" s="11"/>
      <c r="EF802" s="11"/>
      <c r="EG802" s="11"/>
      <c r="EH802" s="11"/>
      <c r="EI802" s="11"/>
      <c r="EL802" s="20" t="s">
        <v>433</v>
      </c>
      <c r="EM802" s="17" t="str">
        <f t="shared" si="24"/>
        <v>CUMPLE</v>
      </c>
    </row>
    <row r="803" spans="1:143" s="1" customFormat="1" x14ac:dyDescent="0.25">
      <c r="A803" s="27"/>
      <c r="B803" s="105" t="s">
        <v>434</v>
      </c>
      <c r="C803" s="27"/>
      <c r="D803" s="106"/>
      <c r="E803" s="107"/>
      <c r="F803" s="107"/>
      <c r="G803" s="107"/>
      <c r="EB803" s="11"/>
      <c r="EC803" s="11"/>
      <c r="ED803" s="11"/>
      <c r="EE803" s="11"/>
      <c r="EF803" s="11"/>
      <c r="EG803" s="11"/>
      <c r="EH803" s="11"/>
      <c r="EI803" s="11"/>
      <c r="EL803" s="20" t="s">
        <v>434</v>
      </c>
      <c r="EM803" s="17" t="str">
        <f t="shared" si="24"/>
        <v>CUMPLE</v>
      </c>
    </row>
    <row r="804" spans="1:143" s="1" customFormat="1" x14ac:dyDescent="0.25">
      <c r="A804" s="12">
        <f>+A792+1</f>
        <v>127</v>
      </c>
      <c r="B804" s="96" t="s">
        <v>515</v>
      </c>
      <c r="C804" s="12">
        <v>1</v>
      </c>
      <c r="D804" s="97"/>
      <c r="E804" s="98">
        <f>+D804*C804</f>
        <v>0</v>
      </c>
      <c r="F804" s="98">
        <f>+E804*0.16</f>
        <v>0</v>
      </c>
      <c r="G804" s="98">
        <f>+F804+E804</f>
        <v>0</v>
      </c>
      <c r="EB804" s="11" t="str">
        <f>IF(A804&gt;0.9,"CUMPLE","NO")</f>
        <v>CUMPLE</v>
      </c>
      <c r="EC804" s="11" t="str">
        <f>IF(C804&gt;0.9,"CUMPLE","NO")</f>
        <v>CUMPLE</v>
      </c>
      <c r="ED804" s="11" t="str">
        <f>+IF(EB804=EC804,"CUMPLE")</f>
        <v>CUMPLE</v>
      </c>
      <c r="EE804" s="11" t="b">
        <f>+IF(D804&gt;0.9,"CUMPLE")</f>
        <v>0</v>
      </c>
      <c r="EF804" s="11">
        <v>127</v>
      </c>
      <c r="EG804" s="11" t="str">
        <f>+IF(A804=EF804,"CUMPLE")</f>
        <v>CUMPLE</v>
      </c>
      <c r="EH804" s="11">
        <v>1</v>
      </c>
      <c r="EI804" s="11" t="str">
        <f>+IF(C804=EH804,"CUMPLE")</f>
        <v>CUMPLE</v>
      </c>
      <c r="EL804" s="20" t="s">
        <v>515</v>
      </c>
      <c r="EM804" s="17" t="str">
        <f t="shared" si="24"/>
        <v>CUMPLE</v>
      </c>
    </row>
    <row r="805" spans="1:143" s="1" customFormat="1" ht="30" x14ac:dyDescent="0.25">
      <c r="A805" s="22"/>
      <c r="B805" s="139" t="s">
        <v>516</v>
      </c>
      <c r="C805" s="180"/>
      <c r="D805" s="181"/>
      <c r="E805" s="182"/>
      <c r="F805" s="182"/>
      <c r="G805" s="182"/>
      <c r="EB805" s="11"/>
      <c r="EC805" s="11"/>
      <c r="ED805" s="11"/>
      <c r="EE805" s="11"/>
      <c r="EF805" s="11"/>
      <c r="EG805" s="11"/>
      <c r="EH805" s="11"/>
      <c r="EI805" s="11"/>
      <c r="EL805" s="20" t="s">
        <v>516</v>
      </c>
      <c r="EM805" s="17" t="str">
        <f t="shared" si="24"/>
        <v>CUMPLE</v>
      </c>
    </row>
    <row r="806" spans="1:143" s="1" customFormat="1" x14ac:dyDescent="0.25">
      <c r="A806" s="32"/>
      <c r="B806" s="138" t="s">
        <v>560</v>
      </c>
      <c r="C806" s="183"/>
      <c r="D806" s="184"/>
      <c r="E806" s="185"/>
      <c r="F806" s="185"/>
      <c r="G806" s="185"/>
      <c r="EB806" s="11"/>
      <c r="EC806" s="11"/>
      <c r="ED806" s="11"/>
      <c r="EE806" s="11"/>
      <c r="EF806" s="11"/>
      <c r="EG806" s="11"/>
      <c r="EH806" s="11"/>
      <c r="EI806" s="11"/>
      <c r="EL806" s="20" t="s">
        <v>560</v>
      </c>
      <c r="EM806" s="17" t="str">
        <f t="shared" si="24"/>
        <v>CUMPLE</v>
      </c>
    </row>
    <row r="807" spans="1:143" s="1" customFormat="1" x14ac:dyDescent="0.25">
      <c r="A807" s="32"/>
      <c r="B807" s="138" t="s">
        <v>561</v>
      </c>
      <c r="C807" s="183"/>
      <c r="D807" s="184"/>
      <c r="E807" s="185"/>
      <c r="F807" s="185"/>
      <c r="G807" s="185"/>
      <c r="EB807" s="11"/>
      <c r="EC807" s="11"/>
      <c r="ED807" s="11"/>
      <c r="EE807" s="11"/>
      <c r="EF807" s="11"/>
      <c r="EG807" s="11"/>
      <c r="EH807" s="11"/>
      <c r="EI807" s="11"/>
      <c r="EL807" s="20" t="s">
        <v>561</v>
      </c>
      <c r="EM807" s="17" t="str">
        <f t="shared" si="24"/>
        <v>CUMPLE</v>
      </c>
    </row>
    <row r="808" spans="1:143" s="1" customFormat="1" x14ac:dyDescent="0.25">
      <c r="A808" s="32"/>
      <c r="B808" s="138" t="s">
        <v>519</v>
      </c>
      <c r="C808" s="183"/>
      <c r="D808" s="184"/>
      <c r="E808" s="185"/>
      <c r="F808" s="185"/>
      <c r="G808" s="185"/>
      <c r="EB808" s="11"/>
      <c r="EC808" s="11"/>
      <c r="ED808" s="11"/>
      <c r="EE808" s="11"/>
      <c r="EF808" s="11"/>
      <c r="EG808" s="11"/>
      <c r="EH808" s="11"/>
      <c r="EI808" s="11"/>
      <c r="EL808" s="20" t="s">
        <v>519</v>
      </c>
      <c r="EM808" s="17" t="str">
        <f t="shared" si="24"/>
        <v>CUMPLE</v>
      </c>
    </row>
    <row r="809" spans="1:143" s="1" customFormat="1" ht="30" x14ac:dyDescent="0.25">
      <c r="A809" s="32"/>
      <c r="B809" s="138" t="s">
        <v>520</v>
      </c>
      <c r="C809" s="183"/>
      <c r="D809" s="184"/>
      <c r="E809" s="185"/>
      <c r="F809" s="185"/>
      <c r="G809" s="185"/>
      <c r="EB809" s="11"/>
      <c r="EC809" s="11"/>
      <c r="ED809" s="11"/>
      <c r="EE809" s="11"/>
      <c r="EF809" s="11"/>
      <c r="EG809" s="11"/>
      <c r="EH809" s="11"/>
      <c r="EI809" s="11"/>
      <c r="EL809" s="20" t="s">
        <v>520</v>
      </c>
      <c r="EM809" s="17" t="str">
        <f t="shared" si="24"/>
        <v>CUMPLE</v>
      </c>
    </row>
    <row r="810" spans="1:143" s="1" customFormat="1" x14ac:dyDescent="0.25">
      <c r="A810" s="32"/>
      <c r="B810" s="138" t="s">
        <v>521</v>
      </c>
      <c r="C810" s="183"/>
      <c r="D810" s="184"/>
      <c r="E810" s="185"/>
      <c r="F810" s="185"/>
      <c r="G810" s="185"/>
      <c r="EB810" s="11"/>
      <c r="EC810" s="11"/>
      <c r="ED810" s="11"/>
      <c r="EE810" s="11"/>
      <c r="EF810" s="11"/>
      <c r="EG810" s="11"/>
      <c r="EH810" s="11"/>
      <c r="EI810" s="11"/>
      <c r="EL810" s="20" t="s">
        <v>521</v>
      </c>
      <c r="EM810" s="17" t="str">
        <f t="shared" si="24"/>
        <v>CUMPLE</v>
      </c>
    </row>
    <row r="811" spans="1:143" s="1" customFormat="1" x14ac:dyDescent="0.25">
      <c r="A811" s="32"/>
      <c r="B811" s="138" t="s">
        <v>522</v>
      </c>
      <c r="C811" s="183"/>
      <c r="D811" s="184"/>
      <c r="E811" s="185"/>
      <c r="F811" s="185"/>
      <c r="G811" s="185"/>
      <c r="EB811" s="11"/>
      <c r="EC811" s="11"/>
      <c r="ED811" s="11"/>
      <c r="EE811" s="11"/>
      <c r="EF811" s="11"/>
      <c r="EG811" s="11"/>
      <c r="EH811" s="11"/>
      <c r="EI811" s="11"/>
      <c r="EL811" s="20" t="s">
        <v>522</v>
      </c>
      <c r="EM811" s="17" t="str">
        <f t="shared" si="24"/>
        <v>CUMPLE</v>
      </c>
    </row>
    <row r="812" spans="1:143" s="1" customFormat="1" x14ac:dyDescent="0.25">
      <c r="A812" s="32"/>
      <c r="B812" s="138" t="s">
        <v>523</v>
      </c>
      <c r="C812" s="183"/>
      <c r="D812" s="184"/>
      <c r="E812" s="185"/>
      <c r="F812" s="185"/>
      <c r="G812" s="185"/>
      <c r="EB812" s="11"/>
      <c r="EC812" s="11"/>
      <c r="ED812" s="11"/>
      <c r="EE812" s="11"/>
      <c r="EF812" s="11"/>
      <c r="EG812" s="11"/>
      <c r="EH812" s="11"/>
      <c r="EI812" s="11"/>
      <c r="EL812" s="20" t="s">
        <v>523</v>
      </c>
      <c r="EM812" s="17" t="str">
        <f t="shared" si="24"/>
        <v>CUMPLE</v>
      </c>
    </row>
    <row r="813" spans="1:143" s="1" customFormat="1" x14ac:dyDescent="0.25">
      <c r="A813" s="32"/>
      <c r="B813" s="138" t="s">
        <v>524</v>
      </c>
      <c r="C813" s="183"/>
      <c r="D813" s="184"/>
      <c r="E813" s="185"/>
      <c r="F813" s="185"/>
      <c r="G813" s="185"/>
      <c r="EB813" s="11"/>
      <c r="EC813" s="11"/>
      <c r="ED813" s="11"/>
      <c r="EE813" s="11"/>
      <c r="EF813" s="11"/>
      <c r="EG813" s="11"/>
      <c r="EH813" s="11"/>
      <c r="EI813" s="11"/>
      <c r="EL813" s="20" t="s">
        <v>524</v>
      </c>
      <c r="EM813" s="17" t="str">
        <f t="shared" si="24"/>
        <v>CUMPLE</v>
      </c>
    </row>
    <row r="814" spans="1:143" s="1" customFormat="1" x14ac:dyDescent="0.25">
      <c r="A814" s="27"/>
      <c r="B814" s="146" t="s">
        <v>525</v>
      </c>
      <c r="C814" s="186"/>
      <c r="D814" s="187"/>
      <c r="E814" s="188"/>
      <c r="F814" s="188"/>
      <c r="G814" s="188"/>
      <c r="EB814" s="11"/>
      <c r="EC814" s="11"/>
      <c r="ED814" s="11"/>
      <c r="EE814" s="11"/>
      <c r="EF814" s="11"/>
      <c r="EG814" s="11"/>
      <c r="EH814" s="11"/>
      <c r="EI814" s="11"/>
      <c r="EL814" s="20" t="s">
        <v>525</v>
      </c>
      <c r="EM814" s="17" t="str">
        <f t="shared" si="24"/>
        <v>CUMPLE</v>
      </c>
    </row>
    <row r="815" spans="1:143" s="1" customFormat="1" x14ac:dyDescent="0.25">
      <c r="A815" s="22">
        <f>+A804+1</f>
        <v>128</v>
      </c>
      <c r="B815" s="190" t="s">
        <v>562</v>
      </c>
      <c r="C815" s="22">
        <v>1</v>
      </c>
      <c r="D815" s="115"/>
      <c r="E815" s="116">
        <f>+D815*C815</f>
        <v>0</v>
      </c>
      <c r="F815" s="116">
        <f>+E815*0.16</f>
        <v>0</v>
      </c>
      <c r="G815" s="116">
        <f>+F815+E815</f>
        <v>0</v>
      </c>
      <c r="EB815" s="11" t="str">
        <f>IF(A815&gt;0.9,"CUMPLE","NO")</f>
        <v>CUMPLE</v>
      </c>
      <c r="EC815" s="11" t="str">
        <f>IF(C815&gt;0.9,"CUMPLE","NO")</f>
        <v>CUMPLE</v>
      </c>
      <c r="ED815" s="11" t="str">
        <f>+IF(EB815=EC815,"CUMPLE")</f>
        <v>CUMPLE</v>
      </c>
      <c r="EE815" s="11" t="b">
        <f>+IF(D815&gt;0.9,"CUMPLE")</f>
        <v>0</v>
      </c>
      <c r="EF815" s="11">
        <v>128</v>
      </c>
      <c r="EG815" s="11" t="str">
        <f>+IF(A815=EF815,"CUMPLE")</f>
        <v>CUMPLE</v>
      </c>
      <c r="EH815" s="11">
        <v>1</v>
      </c>
      <c r="EI815" s="11" t="str">
        <f>+IF(C815=EH815,"CUMPLE")</f>
        <v>CUMPLE</v>
      </c>
      <c r="EL815" s="20" t="s">
        <v>562</v>
      </c>
      <c r="EM815" s="17" t="str">
        <f t="shared" si="24"/>
        <v>CUMPLE</v>
      </c>
    </row>
    <row r="816" spans="1:143" s="1" customFormat="1" ht="30" x14ac:dyDescent="0.25">
      <c r="A816" s="12"/>
      <c r="B816" s="18" t="s">
        <v>563</v>
      </c>
      <c r="C816" s="191"/>
      <c r="D816" s="192"/>
      <c r="E816" s="193"/>
      <c r="F816" s="193"/>
      <c r="G816" s="193"/>
      <c r="EB816" s="11"/>
      <c r="EC816" s="11"/>
      <c r="ED816" s="11"/>
      <c r="EE816" s="11"/>
      <c r="EF816" s="11"/>
      <c r="EG816" s="11"/>
      <c r="EH816" s="11"/>
      <c r="EI816" s="11"/>
      <c r="EL816" s="20" t="s">
        <v>563</v>
      </c>
      <c r="EM816" s="17" t="str">
        <f t="shared" si="24"/>
        <v>CUMPLE</v>
      </c>
    </row>
    <row r="817" spans="1:143" s="1" customFormat="1" x14ac:dyDescent="0.25">
      <c r="A817" s="12">
        <f>+A815+1</f>
        <v>129</v>
      </c>
      <c r="B817" s="96" t="s">
        <v>564</v>
      </c>
      <c r="C817" s="12">
        <v>1</v>
      </c>
      <c r="D817" s="97"/>
      <c r="E817" s="98">
        <f>+D817*C817</f>
        <v>0</v>
      </c>
      <c r="F817" s="98">
        <f>+E817*0.16</f>
        <v>0</v>
      </c>
      <c r="G817" s="98">
        <f>+F817+E817</f>
        <v>0</v>
      </c>
      <c r="EB817" s="11" t="str">
        <f>IF(A817&gt;0.9,"CUMPLE","NO")</f>
        <v>CUMPLE</v>
      </c>
      <c r="EC817" s="11" t="str">
        <f>IF(C817&gt;0.9,"CUMPLE","NO")</f>
        <v>CUMPLE</v>
      </c>
      <c r="ED817" s="11" t="str">
        <f>+IF(EB817=EC817,"CUMPLE")</f>
        <v>CUMPLE</v>
      </c>
      <c r="EE817" s="11" t="b">
        <f>+IF(D817&gt;0.9,"CUMPLE")</f>
        <v>0</v>
      </c>
      <c r="EF817" s="11">
        <v>129</v>
      </c>
      <c r="EG817" s="11" t="str">
        <f>+IF(A817=EF817,"CUMPLE")</f>
        <v>CUMPLE</v>
      </c>
      <c r="EH817" s="11">
        <v>1</v>
      </c>
      <c r="EI817" s="11" t="str">
        <f>+IF(C817=EH817,"CUMPLE")</f>
        <v>CUMPLE</v>
      </c>
      <c r="EL817" s="20" t="s">
        <v>564</v>
      </c>
      <c r="EM817" s="17" t="str">
        <f t="shared" si="24"/>
        <v>CUMPLE</v>
      </c>
    </row>
    <row r="818" spans="1:143" s="1" customFormat="1" x14ac:dyDescent="0.25">
      <c r="A818" s="22"/>
      <c r="B818" s="99" t="s">
        <v>565</v>
      </c>
      <c r="C818" s="22"/>
      <c r="D818" s="100"/>
      <c r="E818" s="101"/>
      <c r="F818" s="101"/>
      <c r="G818" s="101"/>
      <c r="EB818" s="11"/>
      <c r="EC818" s="11"/>
      <c r="ED818" s="11"/>
      <c r="EE818" s="11"/>
      <c r="EF818" s="11"/>
      <c r="EG818" s="11"/>
      <c r="EH818" s="11"/>
      <c r="EI818" s="11"/>
      <c r="EL818" s="20" t="s">
        <v>565</v>
      </c>
      <c r="EM818" s="17" t="str">
        <f t="shared" si="24"/>
        <v>CUMPLE</v>
      </c>
    </row>
    <row r="819" spans="1:143" s="1" customFormat="1" x14ac:dyDescent="0.25">
      <c r="A819" s="32"/>
      <c r="B819" s="102" t="s">
        <v>566</v>
      </c>
      <c r="C819" s="32"/>
      <c r="D819" s="103"/>
      <c r="E819" s="104"/>
      <c r="F819" s="104"/>
      <c r="G819" s="104"/>
      <c r="EB819" s="11"/>
      <c r="EC819" s="11"/>
      <c r="ED819" s="11"/>
      <c r="EE819" s="11"/>
      <c r="EF819" s="11"/>
      <c r="EG819" s="11"/>
      <c r="EH819" s="11"/>
      <c r="EI819" s="11"/>
      <c r="EL819" s="20" t="s">
        <v>566</v>
      </c>
      <c r="EM819" s="17" t="str">
        <f t="shared" si="24"/>
        <v>CUMPLE</v>
      </c>
    </row>
    <row r="820" spans="1:143" s="1" customFormat="1" x14ac:dyDescent="0.25">
      <c r="A820" s="32"/>
      <c r="B820" s="102" t="s">
        <v>567</v>
      </c>
      <c r="C820" s="32"/>
      <c r="D820" s="103"/>
      <c r="E820" s="104"/>
      <c r="F820" s="104"/>
      <c r="G820" s="104"/>
      <c r="EB820" s="11"/>
      <c r="EC820" s="11"/>
      <c r="ED820" s="11"/>
      <c r="EE820" s="11"/>
      <c r="EF820" s="11"/>
      <c r="EG820" s="11"/>
      <c r="EH820" s="11"/>
      <c r="EI820" s="11"/>
      <c r="EL820" s="20" t="s">
        <v>567</v>
      </c>
      <c r="EM820" s="17" t="str">
        <f t="shared" si="24"/>
        <v>CUMPLE</v>
      </c>
    </row>
    <row r="821" spans="1:143" s="1" customFormat="1" x14ac:dyDescent="0.25">
      <c r="A821" s="27"/>
      <c r="B821" s="105" t="s">
        <v>568</v>
      </c>
      <c r="C821" s="27"/>
      <c r="D821" s="106"/>
      <c r="E821" s="107"/>
      <c r="F821" s="107"/>
      <c r="G821" s="107"/>
      <c r="EB821" s="11"/>
      <c r="EC821" s="11"/>
      <c r="ED821" s="11"/>
      <c r="EE821" s="11"/>
      <c r="EF821" s="11"/>
      <c r="EG821" s="11"/>
      <c r="EH821" s="11"/>
      <c r="EI821" s="11"/>
      <c r="EL821" s="20" t="s">
        <v>568</v>
      </c>
      <c r="EM821" s="17" t="str">
        <f t="shared" si="24"/>
        <v>CUMPLE</v>
      </c>
    </row>
    <row r="822" spans="1:143" s="1" customFormat="1" x14ac:dyDescent="0.25">
      <c r="A822" s="12">
        <f>+A817+1</f>
        <v>130</v>
      </c>
      <c r="B822" s="96" t="s">
        <v>569</v>
      </c>
      <c r="C822" s="12">
        <v>1</v>
      </c>
      <c r="D822" s="97"/>
      <c r="E822" s="98">
        <f>+D822*C822</f>
        <v>0</v>
      </c>
      <c r="F822" s="98">
        <f>+E822*0.16</f>
        <v>0</v>
      </c>
      <c r="G822" s="98">
        <f>+F822+E822</f>
        <v>0</v>
      </c>
      <c r="EB822" s="11" t="str">
        <f>IF(A822&gt;0.9,"CUMPLE","NO")</f>
        <v>CUMPLE</v>
      </c>
      <c r="EC822" s="11" t="str">
        <f>IF(C822&gt;0.9,"CUMPLE","NO")</f>
        <v>CUMPLE</v>
      </c>
      <c r="ED822" s="11" t="str">
        <f>+IF(EB822=EC822,"CUMPLE")</f>
        <v>CUMPLE</v>
      </c>
      <c r="EE822" s="11" t="b">
        <f>+IF(D822&gt;0.9,"CUMPLE")</f>
        <v>0</v>
      </c>
      <c r="EF822" s="11">
        <v>130</v>
      </c>
      <c r="EG822" s="11" t="str">
        <f>+IF(A822=EF822,"CUMPLE")</f>
        <v>CUMPLE</v>
      </c>
      <c r="EH822" s="11">
        <v>1</v>
      </c>
      <c r="EI822" s="11" t="str">
        <f>+IF(C822=EH822,"CUMPLE")</f>
        <v>CUMPLE</v>
      </c>
      <c r="EL822" s="20" t="s">
        <v>569</v>
      </c>
      <c r="EM822" s="17" t="str">
        <f t="shared" si="24"/>
        <v>CUMPLE</v>
      </c>
    </row>
    <row r="823" spans="1:143" s="1" customFormat="1" ht="45" x14ac:dyDescent="0.25">
      <c r="A823" s="22"/>
      <c r="B823" s="194" t="s">
        <v>570</v>
      </c>
      <c r="C823" s="22"/>
      <c r="D823" s="100"/>
      <c r="E823" s="101"/>
      <c r="F823" s="101"/>
      <c r="G823" s="101"/>
      <c r="EB823" s="11"/>
      <c r="EC823" s="11"/>
      <c r="ED823" s="11"/>
      <c r="EE823" s="11"/>
      <c r="EF823" s="11"/>
      <c r="EG823" s="11"/>
      <c r="EH823" s="11"/>
      <c r="EI823" s="11"/>
      <c r="EL823" s="20" t="s">
        <v>570</v>
      </c>
      <c r="EM823" s="17" t="str">
        <f t="shared" si="24"/>
        <v>CUMPLE</v>
      </c>
    </row>
    <row r="824" spans="1:143" s="1" customFormat="1" x14ac:dyDescent="0.25">
      <c r="A824" s="32"/>
      <c r="B824" s="91" t="s">
        <v>571</v>
      </c>
      <c r="C824" s="32"/>
      <c r="D824" s="103"/>
      <c r="E824" s="104"/>
      <c r="F824" s="104"/>
      <c r="G824" s="104"/>
      <c r="EB824" s="11"/>
      <c r="EC824" s="11"/>
      <c r="ED824" s="11"/>
      <c r="EE824" s="11"/>
      <c r="EF824" s="11"/>
      <c r="EG824" s="11"/>
      <c r="EH824" s="11"/>
      <c r="EI824" s="11"/>
      <c r="EL824" s="20" t="s">
        <v>571</v>
      </c>
      <c r="EM824" s="17" t="str">
        <f t="shared" si="24"/>
        <v>CUMPLE</v>
      </c>
    </row>
    <row r="825" spans="1:143" s="1" customFormat="1" x14ac:dyDescent="0.25">
      <c r="A825" s="32"/>
      <c r="B825" s="91" t="s">
        <v>572</v>
      </c>
      <c r="C825" s="32"/>
      <c r="D825" s="103"/>
      <c r="E825" s="104"/>
      <c r="F825" s="104"/>
      <c r="G825" s="104"/>
      <c r="EB825" s="11"/>
      <c r="EC825" s="11"/>
      <c r="ED825" s="11"/>
      <c r="EE825" s="11"/>
      <c r="EF825" s="11"/>
      <c r="EG825" s="11"/>
      <c r="EH825" s="11"/>
      <c r="EI825" s="11"/>
      <c r="EL825" s="20" t="s">
        <v>572</v>
      </c>
      <c r="EM825" s="17" t="str">
        <f t="shared" si="24"/>
        <v>CUMPLE</v>
      </c>
    </row>
    <row r="826" spans="1:143" s="1" customFormat="1" x14ac:dyDescent="0.25">
      <c r="A826" s="32"/>
      <c r="B826" s="91" t="s">
        <v>573</v>
      </c>
      <c r="C826" s="32"/>
      <c r="D826" s="103"/>
      <c r="E826" s="104"/>
      <c r="F826" s="104"/>
      <c r="G826" s="104"/>
      <c r="EB826" s="11"/>
      <c r="EC826" s="11"/>
      <c r="ED826" s="11"/>
      <c r="EE826" s="11"/>
      <c r="EF826" s="11"/>
      <c r="EG826" s="11"/>
      <c r="EH826" s="11"/>
      <c r="EI826" s="11"/>
      <c r="EL826" s="20" t="s">
        <v>573</v>
      </c>
      <c r="EM826" s="17" t="str">
        <f t="shared" si="24"/>
        <v>CUMPLE</v>
      </c>
    </row>
    <row r="827" spans="1:143" s="1" customFormat="1" x14ac:dyDescent="0.25">
      <c r="A827" s="32"/>
      <c r="B827" s="91" t="s">
        <v>574</v>
      </c>
      <c r="C827" s="32"/>
      <c r="D827" s="103"/>
      <c r="E827" s="104"/>
      <c r="F827" s="104"/>
      <c r="G827" s="104"/>
      <c r="EB827" s="11"/>
      <c r="EC827" s="11"/>
      <c r="ED827" s="11"/>
      <c r="EE827" s="11"/>
      <c r="EF827" s="11"/>
      <c r="EG827" s="11"/>
      <c r="EH827" s="11"/>
      <c r="EI827" s="11"/>
      <c r="EL827" s="20" t="s">
        <v>574</v>
      </c>
      <c r="EM827" s="17" t="str">
        <f t="shared" si="24"/>
        <v>CUMPLE</v>
      </c>
    </row>
    <row r="828" spans="1:143" s="1" customFormat="1" x14ac:dyDescent="0.25">
      <c r="A828" s="32"/>
      <c r="B828" s="91" t="s">
        <v>575</v>
      </c>
      <c r="C828" s="32"/>
      <c r="D828" s="103"/>
      <c r="E828" s="104"/>
      <c r="F828" s="104"/>
      <c r="G828" s="104"/>
      <c r="EB828" s="11"/>
      <c r="EC828" s="11"/>
      <c r="ED828" s="11"/>
      <c r="EE828" s="11"/>
      <c r="EF828" s="11"/>
      <c r="EG828" s="11"/>
      <c r="EH828" s="11"/>
      <c r="EI828" s="11"/>
      <c r="EL828" s="20" t="s">
        <v>575</v>
      </c>
      <c r="EM828" s="17" t="str">
        <f t="shared" si="24"/>
        <v>CUMPLE</v>
      </c>
    </row>
    <row r="829" spans="1:143" s="1" customFormat="1" ht="30" x14ac:dyDescent="0.25">
      <c r="A829" s="32"/>
      <c r="B829" s="91" t="s">
        <v>576</v>
      </c>
      <c r="C829" s="32"/>
      <c r="D829" s="103"/>
      <c r="E829" s="104"/>
      <c r="F829" s="104"/>
      <c r="G829" s="104"/>
      <c r="EB829" s="11"/>
      <c r="EC829" s="11"/>
      <c r="ED829" s="11"/>
      <c r="EE829" s="11"/>
      <c r="EF829" s="11"/>
      <c r="EG829" s="11"/>
      <c r="EH829" s="11"/>
      <c r="EI829" s="11"/>
      <c r="EL829" s="20" t="s">
        <v>576</v>
      </c>
      <c r="EM829" s="17" t="str">
        <f t="shared" si="24"/>
        <v>CUMPLE</v>
      </c>
    </row>
    <row r="830" spans="1:143" s="1" customFormat="1" ht="30" x14ac:dyDescent="0.25">
      <c r="A830" s="32"/>
      <c r="B830" s="91" t="s">
        <v>577</v>
      </c>
      <c r="C830" s="32"/>
      <c r="D830" s="103"/>
      <c r="E830" s="104"/>
      <c r="F830" s="104"/>
      <c r="G830" s="104"/>
      <c r="EB830" s="11"/>
      <c r="EC830" s="11"/>
      <c r="ED830" s="11"/>
      <c r="EE830" s="11"/>
      <c r="EF830" s="11"/>
      <c r="EG830" s="11"/>
      <c r="EH830" s="11"/>
      <c r="EI830" s="11"/>
      <c r="EL830" s="20" t="s">
        <v>577</v>
      </c>
      <c r="EM830" s="17" t="str">
        <f t="shared" si="24"/>
        <v>CUMPLE</v>
      </c>
    </row>
    <row r="831" spans="1:143" s="1" customFormat="1" x14ac:dyDescent="0.25">
      <c r="A831" s="32"/>
      <c r="B831" s="91" t="s">
        <v>578</v>
      </c>
      <c r="C831" s="32"/>
      <c r="D831" s="103"/>
      <c r="E831" s="104"/>
      <c r="F831" s="104"/>
      <c r="G831" s="104"/>
      <c r="EB831" s="11"/>
      <c r="EC831" s="11"/>
      <c r="ED831" s="11"/>
      <c r="EE831" s="11"/>
      <c r="EF831" s="11"/>
      <c r="EG831" s="11"/>
      <c r="EH831" s="11"/>
      <c r="EI831" s="11"/>
      <c r="EL831" s="20" t="s">
        <v>578</v>
      </c>
      <c r="EM831" s="17" t="str">
        <f t="shared" si="24"/>
        <v>CUMPLE</v>
      </c>
    </row>
    <row r="832" spans="1:143" s="1" customFormat="1" x14ac:dyDescent="0.25">
      <c r="A832" s="32"/>
      <c r="B832" s="91" t="s">
        <v>579</v>
      </c>
      <c r="C832" s="32"/>
      <c r="D832" s="103"/>
      <c r="E832" s="104"/>
      <c r="F832" s="104"/>
      <c r="G832" s="104"/>
      <c r="EB832" s="11"/>
      <c r="EC832" s="11"/>
      <c r="ED832" s="11"/>
      <c r="EE832" s="11"/>
      <c r="EF832" s="11"/>
      <c r="EG832" s="11"/>
      <c r="EH832" s="11"/>
      <c r="EI832" s="11"/>
      <c r="EL832" s="20" t="s">
        <v>579</v>
      </c>
      <c r="EM832" s="17" t="str">
        <f t="shared" si="24"/>
        <v>CUMPLE</v>
      </c>
    </row>
    <row r="833" spans="1:143" s="1" customFormat="1" x14ac:dyDescent="0.25">
      <c r="A833" s="32"/>
      <c r="B833" s="91" t="s">
        <v>580</v>
      </c>
      <c r="C833" s="32"/>
      <c r="D833" s="103"/>
      <c r="E833" s="104"/>
      <c r="F833" s="104"/>
      <c r="G833" s="104"/>
      <c r="EB833" s="11"/>
      <c r="EC833" s="11"/>
      <c r="ED833" s="11"/>
      <c r="EE833" s="11"/>
      <c r="EF833" s="11"/>
      <c r="EG833" s="11"/>
      <c r="EH833" s="11"/>
      <c r="EI833" s="11"/>
      <c r="EL833" s="20" t="s">
        <v>580</v>
      </c>
      <c r="EM833" s="17" t="str">
        <f t="shared" si="24"/>
        <v>CUMPLE</v>
      </c>
    </row>
    <row r="834" spans="1:143" s="1" customFormat="1" ht="30" x14ac:dyDescent="0.25">
      <c r="A834" s="32"/>
      <c r="B834" s="91" t="s">
        <v>581</v>
      </c>
      <c r="C834" s="32"/>
      <c r="D834" s="103"/>
      <c r="E834" s="104"/>
      <c r="F834" s="104"/>
      <c r="G834" s="104"/>
      <c r="EB834" s="11"/>
      <c r="EC834" s="11"/>
      <c r="ED834" s="11"/>
      <c r="EE834" s="11"/>
      <c r="EF834" s="11"/>
      <c r="EG834" s="11"/>
      <c r="EH834" s="11"/>
      <c r="EI834" s="11"/>
      <c r="EL834" s="20" t="s">
        <v>581</v>
      </c>
      <c r="EM834" s="17" t="str">
        <f t="shared" si="24"/>
        <v>CUMPLE</v>
      </c>
    </row>
    <row r="835" spans="1:143" s="1" customFormat="1" ht="30" x14ac:dyDescent="0.25">
      <c r="A835" s="32"/>
      <c r="B835" s="91" t="s">
        <v>582</v>
      </c>
      <c r="C835" s="32"/>
      <c r="D835" s="103"/>
      <c r="E835" s="104"/>
      <c r="F835" s="104"/>
      <c r="G835" s="104"/>
      <c r="EB835" s="11"/>
      <c r="EC835" s="11"/>
      <c r="ED835" s="11"/>
      <c r="EE835" s="11"/>
      <c r="EF835" s="11"/>
      <c r="EG835" s="11"/>
      <c r="EH835" s="11"/>
      <c r="EI835" s="11"/>
      <c r="EL835" s="20" t="s">
        <v>582</v>
      </c>
      <c r="EM835" s="17" t="str">
        <f t="shared" si="24"/>
        <v>CUMPLE</v>
      </c>
    </row>
    <row r="836" spans="1:143" s="1" customFormat="1" x14ac:dyDescent="0.25">
      <c r="A836" s="32"/>
      <c r="B836" s="91" t="s">
        <v>583</v>
      </c>
      <c r="C836" s="32"/>
      <c r="D836" s="103"/>
      <c r="E836" s="104"/>
      <c r="F836" s="104"/>
      <c r="G836" s="104"/>
      <c r="EB836" s="11"/>
      <c r="EC836" s="11"/>
      <c r="ED836" s="11"/>
      <c r="EE836" s="11"/>
      <c r="EF836" s="11"/>
      <c r="EG836" s="11"/>
      <c r="EH836" s="11"/>
      <c r="EI836" s="11"/>
      <c r="EL836" s="20" t="s">
        <v>583</v>
      </c>
      <c r="EM836" s="17" t="str">
        <f t="shared" si="24"/>
        <v>CUMPLE</v>
      </c>
    </row>
    <row r="837" spans="1:143" s="1" customFormat="1" x14ac:dyDescent="0.25">
      <c r="A837" s="32"/>
      <c r="B837" s="91" t="s">
        <v>584</v>
      </c>
      <c r="C837" s="32"/>
      <c r="D837" s="103"/>
      <c r="E837" s="104"/>
      <c r="F837" s="104"/>
      <c r="G837" s="104"/>
      <c r="EB837" s="11"/>
      <c r="EC837" s="11"/>
      <c r="ED837" s="11"/>
      <c r="EE837" s="11"/>
      <c r="EF837" s="11"/>
      <c r="EG837" s="11"/>
      <c r="EH837" s="11"/>
      <c r="EI837" s="11"/>
      <c r="EL837" s="20" t="s">
        <v>584</v>
      </c>
      <c r="EM837" s="17" t="str">
        <f t="shared" si="24"/>
        <v>CUMPLE</v>
      </c>
    </row>
    <row r="838" spans="1:143" s="1" customFormat="1" x14ac:dyDescent="0.25">
      <c r="A838" s="27"/>
      <c r="B838" s="92" t="s">
        <v>585</v>
      </c>
      <c r="C838" s="27"/>
      <c r="D838" s="106"/>
      <c r="E838" s="107"/>
      <c r="F838" s="107"/>
      <c r="G838" s="107"/>
      <c r="EB838" s="11"/>
      <c r="EC838" s="11"/>
      <c r="ED838" s="11"/>
      <c r="EE838" s="11"/>
      <c r="EF838" s="11"/>
      <c r="EG838" s="11"/>
      <c r="EH838" s="11"/>
      <c r="EI838" s="11"/>
      <c r="EL838" s="20" t="s">
        <v>585</v>
      </c>
      <c r="EM838" s="17" t="str">
        <f t="shared" si="24"/>
        <v>CUMPLE</v>
      </c>
    </row>
    <row r="839" spans="1:143" s="1" customFormat="1" x14ac:dyDescent="0.25">
      <c r="A839" s="12">
        <f>+A822+1</f>
        <v>131</v>
      </c>
      <c r="B839" s="96" t="s">
        <v>586</v>
      </c>
      <c r="C839" s="12">
        <v>1</v>
      </c>
      <c r="D839" s="97"/>
      <c r="E839" s="98">
        <f>+D839*C839</f>
        <v>0</v>
      </c>
      <c r="F839" s="98">
        <f>+E839*0.16</f>
        <v>0</v>
      </c>
      <c r="G839" s="98">
        <f>+F839+E839</f>
        <v>0</v>
      </c>
      <c r="EB839" s="11" t="str">
        <f>IF(A839&gt;0.9,"CUMPLE","NO")</f>
        <v>CUMPLE</v>
      </c>
      <c r="EC839" s="11" t="str">
        <f>IF(C839&gt;0.9,"CUMPLE","NO")</f>
        <v>CUMPLE</v>
      </c>
      <c r="ED839" s="11" t="str">
        <f>+IF(EB839=EC839,"CUMPLE")</f>
        <v>CUMPLE</v>
      </c>
      <c r="EE839" s="11" t="b">
        <f>+IF(D839&gt;0.9,"CUMPLE")</f>
        <v>0</v>
      </c>
      <c r="EF839" s="11">
        <v>131</v>
      </c>
      <c r="EG839" s="11" t="str">
        <f>+IF(A839=EF839,"CUMPLE")</f>
        <v>CUMPLE</v>
      </c>
      <c r="EH839" s="11">
        <v>1</v>
      </c>
      <c r="EI839" s="11" t="str">
        <f>+IF(C839=EH839,"CUMPLE")</f>
        <v>CUMPLE</v>
      </c>
      <c r="EL839" s="20" t="s">
        <v>586</v>
      </c>
      <c r="EM839" s="17" t="str">
        <f t="shared" si="24"/>
        <v>CUMPLE</v>
      </c>
    </row>
    <row r="840" spans="1:143" s="1" customFormat="1" x14ac:dyDescent="0.25">
      <c r="A840" s="22"/>
      <c r="B840" s="194" t="s">
        <v>587</v>
      </c>
      <c r="C840" s="22"/>
      <c r="D840" s="100"/>
      <c r="E840" s="101"/>
      <c r="F840" s="101"/>
      <c r="G840" s="101"/>
      <c r="EB840" s="11"/>
      <c r="EC840" s="11"/>
      <c r="ED840" s="11"/>
      <c r="EE840" s="11"/>
      <c r="EF840" s="11"/>
      <c r="EG840" s="11"/>
      <c r="EH840" s="11"/>
      <c r="EI840" s="11"/>
      <c r="EL840" s="20" t="s">
        <v>587</v>
      </c>
      <c r="EM840" s="17" t="str">
        <f t="shared" si="24"/>
        <v>CUMPLE</v>
      </c>
    </row>
    <row r="841" spans="1:143" s="1" customFormat="1" x14ac:dyDescent="0.25">
      <c r="A841" s="32"/>
      <c r="B841" s="91" t="s">
        <v>588</v>
      </c>
      <c r="C841" s="32"/>
      <c r="D841" s="103"/>
      <c r="E841" s="104"/>
      <c r="F841" s="104"/>
      <c r="G841" s="104"/>
      <c r="EB841" s="11"/>
      <c r="EC841" s="11"/>
      <c r="ED841" s="11"/>
      <c r="EE841" s="11"/>
      <c r="EF841" s="11"/>
      <c r="EG841" s="11"/>
      <c r="EH841" s="11"/>
      <c r="EI841" s="11"/>
      <c r="EL841" s="20" t="s">
        <v>588</v>
      </c>
      <c r="EM841" s="17" t="str">
        <f t="shared" ref="EM841:EM904" si="25">+IF(EL841=B841,"CUMPLE")</f>
        <v>CUMPLE</v>
      </c>
    </row>
    <row r="842" spans="1:143" s="1" customFormat="1" x14ac:dyDescent="0.25">
      <c r="A842" s="32"/>
      <c r="B842" s="91" t="s">
        <v>589</v>
      </c>
      <c r="C842" s="32"/>
      <c r="D842" s="103"/>
      <c r="E842" s="104"/>
      <c r="F842" s="104"/>
      <c r="G842" s="104"/>
      <c r="EB842" s="11"/>
      <c r="EC842" s="11"/>
      <c r="ED842" s="11"/>
      <c r="EE842" s="11"/>
      <c r="EF842" s="11"/>
      <c r="EG842" s="11"/>
      <c r="EH842" s="11"/>
      <c r="EI842" s="11"/>
      <c r="EL842" s="20" t="s">
        <v>589</v>
      </c>
      <c r="EM842" s="17" t="str">
        <f t="shared" si="25"/>
        <v>CUMPLE</v>
      </c>
    </row>
    <row r="843" spans="1:143" s="1" customFormat="1" x14ac:dyDescent="0.25">
      <c r="A843" s="32"/>
      <c r="B843" s="91" t="s">
        <v>590</v>
      </c>
      <c r="C843" s="32"/>
      <c r="D843" s="103"/>
      <c r="E843" s="104"/>
      <c r="F843" s="104"/>
      <c r="G843" s="104"/>
      <c r="EB843" s="11"/>
      <c r="EC843" s="11"/>
      <c r="ED843" s="11"/>
      <c r="EE843" s="11"/>
      <c r="EF843" s="11"/>
      <c r="EG843" s="11"/>
      <c r="EH843" s="11"/>
      <c r="EI843" s="11"/>
      <c r="EL843" s="20" t="s">
        <v>590</v>
      </c>
      <c r="EM843" s="17" t="str">
        <f t="shared" si="25"/>
        <v>CUMPLE</v>
      </c>
    </row>
    <row r="844" spans="1:143" s="1" customFormat="1" x14ac:dyDescent="0.25">
      <c r="A844" s="27"/>
      <c r="B844" s="92" t="s">
        <v>591</v>
      </c>
      <c r="C844" s="27"/>
      <c r="D844" s="106"/>
      <c r="E844" s="107"/>
      <c r="F844" s="107"/>
      <c r="G844" s="107"/>
      <c r="EB844" s="11"/>
      <c r="EC844" s="11"/>
      <c r="ED844" s="11"/>
      <c r="EE844" s="11"/>
      <c r="EF844" s="11"/>
      <c r="EG844" s="11"/>
      <c r="EH844" s="11"/>
      <c r="EI844" s="11"/>
      <c r="EL844" s="20" t="s">
        <v>591</v>
      </c>
      <c r="EM844" s="17" t="str">
        <f t="shared" si="25"/>
        <v>CUMPLE</v>
      </c>
    </row>
    <row r="845" spans="1:143" s="1" customFormat="1" x14ac:dyDescent="0.25">
      <c r="A845" s="12">
        <f>+A839+1</f>
        <v>132</v>
      </c>
      <c r="B845" s="96" t="s">
        <v>592</v>
      </c>
      <c r="C845" s="12">
        <v>1</v>
      </c>
      <c r="D845" s="97"/>
      <c r="E845" s="98">
        <f>+D845*C845</f>
        <v>0</v>
      </c>
      <c r="F845" s="98">
        <f>+E845*0.16</f>
        <v>0</v>
      </c>
      <c r="G845" s="98">
        <f>+F845+E845</f>
        <v>0</v>
      </c>
      <c r="EB845" s="11" t="str">
        <f>IF(A845&gt;0.9,"CUMPLE","NO")</f>
        <v>CUMPLE</v>
      </c>
      <c r="EC845" s="11" t="str">
        <f>IF(C845&gt;0.9,"CUMPLE","NO")</f>
        <v>CUMPLE</v>
      </c>
      <c r="ED845" s="11" t="str">
        <f>+IF(EB845=EC845,"CUMPLE")</f>
        <v>CUMPLE</v>
      </c>
      <c r="EE845" s="11" t="b">
        <f>+IF(D845&gt;0.9,"CUMPLE")</f>
        <v>0</v>
      </c>
      <c r="EF845" s="11">
        <v>132</v>
      </c>
      <c r="EG845" s="11" t="str">
        <f>+IF(A845=EF845,"CUMPLE")</f>
        <v>CUMPLE</v>
      </c>
      <c r="EH845" s="11">
        <v>1</v>
      </c>
      <c r="EI845" s="11" t="str">
        <f>+IF(C845=EH845,"CUMPLE")</f>
        <v>CUMPLE</v>
      </c>
      <c r="EL845" s="20" t="s">
        <v>592</v>
      </c>
      <c r="EM845" s="17" t="str">
        <f t="shared" si="25"/>
        <v>CUMPLE</v>
      </c>
    </row>
    <row r="846" spans="1:143" s="1" customFormat="1" x14ac:dyDescent="0.25">
      <c r="A846" s="12"/>
      <c r="B846" s="109" t="s">
        <v>593</v>
      </c>
      <c r="C846" s="12"/>
      <c r="D846" s="97"/>
      <c r="E846" s="98"/>
      <c r="F846" s="98"/>
      <c r="G846" s="98"/>
      <c r="EB846" s="11"/>
      <c r="EC846" s="11"/>
      <c r="ED846" s="11"/>
      <c r="EE846" s="11"/>
      <c r="EF846" s="11"/>
      <c r="EG846" s="11"/>
      <c r="EH846" s="11"/>
      <c r="EI846" s="11"/>
      <c r="EL846" s="20" t="s">
        <v>593</v>
      </c>
      <c r="EM846" s="17" t="str">
        <f t="shared" si="25"/>
        <v>CUMPLE</v>
      </c>
    </row>
    <row r="847" spans="1:143" s="1" customFormat="1" x14ac:dyDescent="0.25">
      <c r="A847" s="291" t="s">
        <v>594</v>
      </c>
      <c r="B847" s="292"/>
      <c r="C847" s="292"/>
      <c r="D847" s="292"/>
      <c r="E847" s="292"/>
      <c r="F847" s="292"/>
      <c r="G847" s="293"/>
      <c r="EB847" s="11"/>
      <c r="EC847" s="11"/>
      <c r="ED847" s="11"/>
      <c r="EE847" s="11"/>
      <c r="EF847" s="11"/>
      <c r="EG847" s="11"/>
      <c r="EH847" s="11"/>
      <c r="EI847" s="11"/>
      <c r="EL847" s="20"/>
      <c r="EM847" s="17" t="str">
        <f t="shared" si="25"/>
        <v>CUMPLE</v>
      </c>
    </row>
    <row r="848" spans="1:143" s="1" customFormat="1" x14ac:dyDescent="0.25">
      <c r="A848" s="12">
        <f>+A845+1</f>
        <v>133</v>
      </c>
      <c r="B848" s="96" t="s">
        <v>443</v>
      </c>
      <c r="C848" s="12">
        <v>2</v>
      </c>
      <c r="D848" s="97"/>
      <c r="E848" s="98">
        <f>+D848*C848</f>
        <v>0</v>
      </c>
      <c r="F848" s="98">
        <f>+E848*0.16</f>
        <v>0</v>
      </c>
      <c r="G848" s="98">
        <f>+F848+E848</f>
        <v>0</v>
      </c>
      <c r="EB848" s="11" t="str">
        <f>IF(A848&gt;0.9,"CUMPLE","NO")</f>
        <v>CUMPLE</v>
      </c>
      <c r="EC848" s="11" t="str">
        <f>IF(C848&gt;0.9,"CUMPLE","NO")</f>
        <v>CUMPLE</v>
      </c>
      <c r="ED848" s="11" t="str">
        <f>+IF(EB848=EC848,"CUMPLE")</f>
        <v>CUMPLE</v>
      </c>
      <c r="EE848" s="11" t="b">
        <f>+IF(D848&gt;0.9,"CUMPLE")</f>
        <v>0</v>
      </c>
      <c r="EF848" s="11">
        <v>133</v>
      </c>
      <c r="EG848" s="11" t="str">
        <f>+IF(A848=EF848,"CUMPLE")</f>
        <v>CUMPLE</v>
      </c>
      <c r="EH848" s="11">
        <v>2</v>
      </c>
      <c r="EI848" s="11" t="str">
        <f>+IF(C848=EH848,"CUMPLE")</f>
        <v>CUMPLE</v>
      </c>
      <c r="EL848" s="20" t="s">
        <v>443</v>
      </c>
      <c r="EM848" s="17" t="str">
        <f t="shared" si="25"/>
        <v>CUMPLE</v>
      </c>
    </row>
    <row r="849" spans="1:143" s="1" customFormat="1" ht="45" x14ac:dyDescent="0.25">
      <c r="A849" s="22"/>
      <c r="B849" s="99" t="s">
        <v>444</v>
      </c>
      <c r="C849" s="114"/>
      <c r="D849" s="115"/>
      <c r="E849" s="116"/>
      <c r="F849" s="116"/>
      <c r="G849" s="116"/>
      <c r="EB849" s="11"/>
      <c r="EC849" s="11"/>
      <c r="ED849" s="11"/>
      <c r="EE849" s="11"/>
      <c r="EF849" s="11"/>
      <c r="EG849" s="11"/>
      <c r="EH849" s="11"/>
      <c r="EI849" s="11"/>
      <c r="EL849" s="20" t="s">
        <v>444</v>
      </c>
      <c r="EM849" s="17" t="str">
        <f t="shared" si="25"/>
        <v>CUMPLE</v>
      </c>
    </row>
    <row r="850" spans="1:143" s="1" customFormat="1" x14ac:dyDescent="0.25">
      <c r="A850" s="32"/>
      <c r="B850" s="102" t="s">
        <v>285</v>
      </c>
      <c r="C850" s="120"/>
      <c r="D850" s="121"/>
      <c r="E850" s="122"/>
      <c r="F850" s="122"/>
      <c r="G850" s="122"/>
      <c r="EB850" s="11"/>
      <c r="EC850" s="11"/>
      <c r="ED850" s="11"/>
      <c r="EE850" s="11"/>
      <c r="EF850" s="11"/>
      <c r="EG850" s="11"/>
      <c r="EH850" s="11"/>
      <c r="EI850" s="11"/>
      <c r="EL850" s="20" t="s">
        <v>285</v>
      </c>
      <c r="EM850" s="17" t="str">
        <f t="shared" si="25"/>
        <v>CUMPLE</v>
      </c>
    </row>
    <row r="851" spans="1:143" s="1" customFormat="1" x14ac:dyDescent="0.25">
      <c r="A851" s="32"/>
      <c r="B851" s="102" t="s">
        <v>286</v>
      </c>
      <c r="C851" s="120"/>
      <c r="D851" s="121"/>
      <c r="E851" s="122"/>
      <c r="F851" s="122"/>
      <c r="G851" s="122"/>
      <c r="EB851" s="11"/>
      <c r="EC851" s="11"/>
      <c r="ED851" s="11"/>
      <c r="EE851" s="11"/>
      <c r="EF851" s="11"/>
      <c r="EG851" s="11"/>
      <c r="EH851" s="11"/>
      <c r="EI851" s="11"/>
      <c r="EL851" s="20" t="s">
        <v>286</v>
      </c>
      <c r="EM851" s="17" t="str">
        <f t="shared" si="25"/>
        <v>CUMPLE</v>
      </c>
    </row>
    <row r="852" spans="1:143" s="1" customFormat="1" x14ac:dyDescent="0.25">
      <c r="A852" s="32"/>
      <c r="B852" s="102" t="s">
        <v>281</v>
      </c>
      <c r="C852" s="120"/>
      <c r="D852" s="121"/>
      <c r="E852" s="122"/>
      <c r="F852" s="122"/>
      <c r="G852" s="122"/>
      <c r="EB852" s="11"/>
      <c r="EC852" s="11"/>
      <c r="ED852" s="11"/>
      <c r="EE852" s="11"/>
      <c r="EF852" s="11"/>
      <c r="EG852" s="11"/>
      <c r="EH852" s="11"/>
      <c r="EI852" s="11"/>
      <c r="EL852" s="20" t="s">
        <v>281</v>
      </c>
      <c r="EM852" s="17" t="str">
        <f t="shared" si="25"/>
        <v>CUMPLE</v>
      </c>
    </row>
    <row r="853" spans="1:143" s="1" customFormat="1" x14ac:dyDescent="0.25">
      <c r="A853" s="27"/>
      <c r="B853" s="105" t="s">
        <v>282</v>
      </c>
      <c r="C853" s="117"/>
      <c r="D853" s="118"/>
      <c r="E853" s="119"/>
      <c r="F853" s="119"/>
      <c r="G853" s="119"/>
      <c r="EB853" s="11"/>
      <c r="EC853" s="11"/>
      <c r="ED853" s="11"/>
      <c r="EE853" s="11"/>
      <c r="EF853" s="11"/>
      <c r="EG853" s="11"/>
      <c r="EH853" s="11"/>
      <c r="EI853" s="11"/>
      <c r="EL853" s="20" t="s">
        <v>282</v>
      </c>
      <c r="EM853" s="17" t="str">
        <f t="shared" si="25"/>
        <v>CUMPLE</v>
      </c>
    </row>
    <row r="854" spans="1:143" s="1" customFormat="1" x14ac:dyDescent="0.25">
      <c r="A854" s="12">
        <f>+A848+1</f>
        <v>134</v>
      </c>
      <c r="B854" s="108" t="s">
        <v>301</v>
      </c>
      <c r="C854" s="12">
        <v>2</v>
      </c>
      <c r="D854" s="97"/>
      <c r="E854" s="98">
        <f>+D854*C854</f>
        <v>0</v>
      </c>
      <c r="F854" s="98">
        <f>+E854*0.16</f>
        <v>0</v>
      </c>
      <c r="G854" s="98">
        <f>+F854+E854</f>
        <v>0</v>
      </c>
      <c r="EB854" s="11" t="str">
        <f>IF(A854&gt;0.9,"CUMPLE","NO")</f>
        <v>CUMPLE</v>
      </c>
      <c r="EC854" s="11" t="str">
        <f>IF(C854&gt;0.9,"CUMPLE","NO")</f>
        <v>CUMPLE</v>
      </c>
      <c r="ED854" s="11" t="str">
        <f>+IF(EB854=EC854,"CUMPLE")</f>
        <v>CUMPLE</v>
      </c>
      <c r="EE854" s="11" t="b">
        <f>+IF(D854&gt;0.9,"CUMPLE")</f>
        <v>0</v>
      </c>
      <c r="EF854" s="11">
        <v>134</v>
      </c>
      <c r="EG854" s="11" t="str">
        <f>+IF(A854=EF854,"CUMPLE")</f>
        <v>CUMPLE</v>
      </c>
      <c r="EH854" s="11">
        <v>2</v>
      </c>
      <c r="EI854" s="11" t="str">
        <f>+IF(C854=EH854,"CUMPLE")</f>
        <v>CUMPLE</v>
      </c>
      <c r="EL854" s="20" t="s">
        <v>301</v>
      </c>
      <c r="EM854" s="17" t="str">
        <f t="shared" si="25"/>
        <v>CUMPLE</v>
      </c>
    </row>
    <row r="855" spans="1:143" s="1" customFormat="1" x14ac:dyDescent="0.25">
      <c r="A855" s="12"/>
      <c r="B855" s="109" t="s">
        <v>302</v>
      </c>
      <c r="C855" s="12"/>
      <c r="D855" s="97"/>
      <c r="E855" s="98"/>
      <c r="F855" s="98"/>
      <c r="G855" s="98"/>
      <c r="EB855" s="11"/>
      <c r="EC855" s="11"/>
      <c r="ED855" s="11"/>
      <c r="EE855" s="11"/>
      <c r="EF855" s="11"/>
      <c r="EG855" s="11"/>
      <c r="EH855" s="11"/>
      <c r="EI855" s="11"/>
      <c r="EL855" s="20" t="s">
        <v>302</v>
      </c>
      <c r="EM855" s="17" t="str">
        <f t="shared" si="25"/>
        <v>CUMPLE</v>
      </c>
    </row>
    <row r="856" spans="1:143" s="1" customFormat="1" x14ac:dyDescent="0.25">
      <c r="A856" s="12">
        <f>+A854+1</f>
        <v>135</v>
      </c>
      <c r="B856" s="108" t="s">
        <v>303</v>
      </c>
      <c r="C856" s="12">
        <v>6</v>
      </c>
      <c r="D856" s="97"/>
      <c r="E856" s="98">
        <f>+D856*C856</f>
        <v>0</v>
      </c>
      <c r="F856" s="98">
        <f>+E856*0.16</f>
        <v>0</v>
      </c>
      <c r="G856" s="98">
        <f>+F856+E856</f>
        <v>0</v>
      </c>
      <c r="EB856" s="11" t="str">
        <f>IF(A856&gt;0.9,"CUMPLE","NO")</f>
        <v>CUMPLE</v>
      </c>
      <c r="EC856" s="11" t="str">
        <f>IF(C856&gt;0.9,"CUMPLE","NO")</f>
        <v>CUMPLE</v>
      </c>
      <c r="ED856" s="11" t="str">
        <f>+IF(EB856=EC856,"CUMPLE")</f>
        <v>CUMPLE</v>
      </c>
      <c r="EE856" s="11" t="b">
        <f>+IF(D856&gt;0.9,"CUMPLE")</f>
        <v>0</v>
      </c>
      <c r="EF856" s="11">
        <v>135</v>
      </c>
      <c r="EG856" s="11" t="str">
        <f>+IF(A856=EF856,"CUMPLE")</f>
        <v>CUMPLE</v>
      </c>
      <c r="EH856" s="11">
        <v>6</v>
      </c>
      <c r="EI856" s="11" t="str">
        <f>+IF(C856=EH856,"CUMPLE")</f>
        <v>CUMPLE</v>
      </c>
      <c r="EL856" s="20" t="s">
        <v>303</v>
      </c>
      <c r="EM856" s="17" t="str">
        <f t="shared" si="25"/>
        <v>CUMPLE</v>
      </c>
    </row>
    <row r="857" spans="1:143" s="1" customFormat="1" x14ac:dyDescent="0.25">
      <c r="A857" s="22"/>
      <c r="B857" s="99" t="s">
        <v>304</v>
      </c>
      <c r="C857" s="22"/>
      <c r="D857" s="100"/>
      <c r="E857" s="101"/>
      <c r="F857" s="101"/>
      <c r="G857" s="101"/>
      <c r="EB857" s="11"/>
      <c r="EC857" s="11"/>
      <c r="ED857" s="11"/>
      <c r="EE857" s="11"/>
      <c r="EF857" s="11"/>
      <c r="EG857" s="11"/>
      <c r="EH857" s="11"/>
      <c r="EI857" s="11"/>
      <c r="EL857" s="20" t="s">
        <v>304</v>
      </c>
      <c r="EM857" s="17" t="str">
        <f t="shared" si="25"/>
        <v>CUMPLE</v>
      </c>
    </row>
    <row r="858" spans="1:143" s="1" customFormat="1" ht="30" x14ac:dyDescent="0.25">
      <c r="A858" s="27"/>
      <c r="B858" s="105" t="s">
        <v>305</v>
      </c>
      <c r="C858" s="27"/>
      <c r="D858" s="106"/>
      <c r="E858" s="107"/>
      <c r="F858" s="107"/>
      <c r="G858" s="107"/>
      <c r="EB858" s="11"/>
      <c r="EC858" s="11"/>
      <c r="ED858" s="11"/>
      <c r="EE858" s="11"/>
      <c r="EF858" s="11"/>
      <c r="EG858" s="11"/>
      <c r="EH858" s="11"/>
      <c r="EI858" s="11"/>
      <c r="EL858" s="20" t="s">
        <v>305</v>
      </c>
      <c r="EM858" s="17" t="str">
        <f t="shared" si="25"/>
        <v>CUMPLE</v>
      </c>
    </row>
    <row r="859" spans="1:143" s="1" customFormat="1" x14ac:dyDescent="0.25">
      <c r="A859" s="12">
        <f>+A856+1</f>
        <v>136</v>
      </c>
      <c r="B859" s="108" t="s">
        <v>309</v>
      </c>
      <c r="C859" s="12">
        <v>2</v>
      </c>
      <c r="D859" s="97"/>
      <c r="E859" s="98">
        <f>+D859*C859</f>
        <v>0</v>
      </c>
      <c r="F859" s="98">
        <f>+E859*0.16</f>
        <v>0</v>
      </c>
      <c r="G859" s="98">
        <f>+F859+E859</f>
        <v>0</v>
      </c>
      <c r="EB859" s="11" t="str">
        <f>IF(A859&gt;0.9,"CUMPLE","NO")</f>
        <v>CUMPLE</v>
      </c>
      <c r="EC859" s="11" t="str">
        <f>IF(C859&gt;0.9,"CUMPLE","NO")</f>
        <v>CUMPLE</v>
      </c>
      <c r="ED859" s="11" t="str">
        <f>+IF(EB859=EC859,"CUMPLE")</f>
        <v>CUMPLE</v>
      </c>
      <c r="EE859" s="11" t="b">
        <f>+IF(D859&gt;0.9,"CUMPLE")</f>
        <v>0</v>
      </c>
      <c r="EF859" s="11">
        <v>136</v>
      </c>
      <c r="EG859" s="11" t="str">
        <f>+IF(A859=EF859,"CUMPLE")</f>
        <v>CUMPLE</v>
      </c>
      <c r="EH859" s="11">
        <v>2</v>
      </c>
      <c r="EI859" s="11" t="str">
        <f>+IF(C859=EH859,"CUMPLE")</f>
        <v>CUMPLE</v>
      </c>
      <c r="EL859" s="20" t="s">
        <v>309</v>
      </c>
      <c r="EM859" s="17" t="str">
        <f t="shared" si="25"/>
        <v>CUMPLE</v>
      </c>
    </row>
    <row r="860" spans="1:143" s="1" customFormat="1" x14ac:dyDescent="0.25">
      <c r="A860" s="22"/>
      <c r="B860" s="99" t="s">
        <v>310</v>
      </c>
      <c r="C860" s="22"/>
      <c r="D860" s="100"/>
      <c r="E860" s="101"/>
      <c r="F860" s="101"/>
      <c r="G860" s="101"/>
      <c r="EB860" s="11"/>
      <c r="EC860" s="11"/>
      <c r="ED860" s="11"/>
      <c r="EE860" s="11"/>
      <c r="EF860" s="11"/>
      <c r="EG860" s="11"/>
      <c r="EH860" s="11"/>
      <c r="EI860" s="11"/>
      <c r="EL860" s="20" t="s">
        <v>310</v>
      </c>
      <c r="EM860" s="17" t="str">
        <f t="shared" si="25"/>
        <v>CUMPLE</v>
      </c>
    </row>
    <row r="861" spans="1:143" s="1" customFormat="1" x14ac:dyDescent="0.25">
      <c r="A861" s="27"/>
      <c r="B861" s="105" t="s">
        <v>311</v>
      </c>
      <c r="C861" s="27"/>
      <c r="D861" s="106"/>
      <c r="E861" s="107"/>
      <c r="F861" s="107"/>
      <c r="G861" s="107"/>
      <c r="EB861" s="11"/>
      <c r="EC861" s="11"/>
      <c r="ED861" s="11"/>
      <c r="EE861" s="11"/>
      <c r="EF861" s="11"/>
      <c r="EG861" s="11"/>
      <c r="EH861" s="11"/>
      <c r="EI861" s="11"/>
      <c r="EL861" s="20" t="s">
        <v>311</v>
      </c>
      <c r="EM861" s="17" t="str">
        <f t="shared" si="25"/>
        <v>CUMPLE</v>
      </c>
    </row>
    <row r="862" spans="1:143" s="1" customFormat="1" x14ac:dyDescent="0.25">
      <c r="A862" s="12">
        <f>+A859+1</f>
        <v>137</v>
      </c>
      <c r="B862" s="96" t="s">
        <v>312</v>
      </c>
      <c r="C862" s="12">
        <v>1</v>
      </c>
      <c r="D862" s="97"/>
      <c r="E862" s="98">
        <f>+D862*C862</f>
        <v>0</v>
      </c>
      <c r="F862" s="98">
        <f>+E862*0.16</f>
        <v>0</v>
      </c>
      <c r="G862" s="98">
        <f>+F862+E862</f>
        <v>0</v>
      </c>
      <c r="EB862" s="11" t="str">
        <f>IF(A862&gt;0.9,"CUMPLE","NO")</f>
        <v>CUMPLE</v>
      </c>
      <c r="EC862" s="11" t="str">
        <f>IF(C862&gt;0.9,"CUMPLE","NO")</f>
        <v>CUMPLE</v>
      </c>
      <c r="ED862" s="11" t="str">
        <f>+IF(EB862=EC862,"CUMPLE")</f>
        <v>CUMPLE</v>
      </c>
      <c r="EE862" s="11" t="b">
        <f>+IF(D862&gt;0.9,"CUMPLE")</f>
        <v>0</v>
      </c>
      <c r="EF862" s="11">
        <v>137</v>
      </c>
      <c r="EG862" s="11" t="str">
        <f>+IF(A862=EF862,"CUMPLE")</f>
        <v>CUMPLE</v>
      </c>
      <c r="EH862" s="11">
        <v>1</v>
      </c>
      <c r="EI862" s="11" t="str">
        <f>+IF(C862=EH862,"CUMPLE")</f>
        <v>CUMPLE</v>
      </c>
      <c r="EL862" s="20" t="s">
        <v>312</v>
      </c>
      <c r="EM862" s="17" t="str">
        <f t="shared" si="25"/>
        <v>CUMPLE</v>
      </c>
    </row>
    <row r="863" spans="1:143" s="1" customFormat="1" x14ac:dyDescent="0.25">
      <c r="A863" s="12">
        <f>+A862+1</f>
        <v>138</v>
      </c>
      <c r="B863" s="108" t="s">
        <v>313</v>
      </c>
      <c r="C863" s="12">
        <v>1</v>
      </c>
      <c r="D863" s="97"/>
      <c r="E863" s="98">
        <f>+D863*C863</f>
        <v>0</v>
      </c>
      <c r="F863" s="98">
        <f>+E863*0.16</f>
        <v>0</v>
      </c>
      <c r="G863" s="98">
        <f>+F863+E863</f>
        <v>0</v>
      </c>
      <c r="EB863" s="11" t="str">
        <f>IF(A863&gt;0.9,"CUMPLE","NO")</f>
        <v>CUMPLE</v>
      </c>
      <c r="EC863" s="11" t="str">
        <f>IF(C863&gt;0.9,"CUMPLE","NO")</f>
        <v>CUMPLE</v>
      </c>
      <c r="ED863" s="11" t="str">
        <f>+IF(EB863=EC863,"CUMPLE")</f>
        <v>CUMPLE</v>
      </c>
      <c r="EE863" s="11" t="b">
        <f>+IF(D863&gt;0.9,"CUMPLE")</f>
        <v>0</v>
      </c>
      <c r="EF863" s="11">
        <v>138</v>
      </c>
      <c r="EG863" s="11" t="str">
        <f>+IF(A863=EF863,"CUMPLE")</f>
        <v>CUMPLE</v>
      </c>
      <c r="EH863" s="11">
        <v>1</v>
      </c>
      <c r="EI863" s="11" t="str">
        <f>+IF(C863=EH863,"CUMPLE")</f>
        <v>CUMPLE</v>
      </c>
      <c r="EL863" s="20" t="s">
        <v>313</v>
      </c>
      <c r="EM863" s="17" t="str">
        <f t="shared" si="25"/>
        <v>CUMPLE</v>
      </c>
    </row>
    <row r="864" spans="1:143" s="1" customFormat="1" ht="45" x14ac:dyDescent="0.25">
      <c r="A864" s="12"/>
      <c r="B864" s="109" t="s">
        <v>314</v>
      </c>
      <c r="C864" s="12"/>
      <c r="D864" s="97"/>
      <c r="E864" s="98"/>
      <c r="F864" s="98"/>
      <c r="G864" s="98"/>
      <c r="EB864" s="11"/>
      <c r="EC864" s="11"/>
      <c r="ED864" s="11"/>
      <c r="EE864" s="11"/>
      <c r="EF864" s="11"/>
      <c r="EG864" s="11"/>
      <c r="EH864" s="11"/>
      <c r="EI864" s="11"/>
      <c r="EL864" s="20" t="s">
        <v>314</v>
      </c>
      <c r="EM864" s="17" t="str">
        <f t="shared" si="25"/>
        <v>CUMPLE</v>
      </c>
    </row>
    <row r="865" spans="1:143" s="1" customFormat="1" x14ac:dyDescent="0.25">
      <c r="A865" s="12">
        <f>+A863+1</f>
        <v>139</v>
      </c>
      <c r="B865" s="96" t="s">
        <v>315</v>
      </c>
      <c r="C865" s="12">
        <v>1</v>
      </c>
      <c r="D865" s="97"/>
      <c r="E865" s="98">
        <f>+D865*C865</f>
        <v>0</v>
      </c>
      <c r="F865" s="98">
        <f>+E865*0.16</f>
        <v>0</v>
      </c>
      <c r="G865" s="98">
        <f>+F865+E865</f>
        <v>0</v>
      </c>
      <c r="EB865" s="11" t="str">
        <f>IF(A865&gt;0.9,"CUMPLE","NO")</f>
        <v>CUMPLE</v>
      </c>
      <c r="EC865" s="11" t="str">
        <f>IF(C865&gt;0.9,"CUMPLE","NO")</f>
        <v>CUMPLE</v>
      </c>
      <c r="ED865" s="11" t="str">
        <f>+IF(EB865=EC865,"CUMPLE")</f>
        <v>CUMPLE</v>
      </c>
      <c r="EE865" s="11" t="b">
        <f>+IF(D865&gt;0.9,"CUMPLE")</f>
        <v>0</v>
      </c>
      <c r="EF865" s="11">
        <v>139</v>
      </c>
      <c r="EG865" s="11" t="str">
        <f>+IF(A865=EF865,"CUMPLE")</f>
        <v>CUMPLE</v>
      </c>
      <c r="EH865" s="11">
        <v>1</v>
      </c>
      <c r="EI865" s="11" t="str">
        <f>+IF(C865=EH865,"CUMPLE")</f>
        <v>CUMPLE</v>
      </c>
      <c r="EL865" s="20" t="s">
        <v>315</v>
      </c>
      <c r="EM865" s="17" t="str">
        <f t="shared" si="25"/>
        <v>CUMPLE</v>
      </c>
    </row>
    <row r="866" spans="1:143" s="1" customFormat="1" ht="30" x14ac:dyDescent="0.25">
      <c r="A866" s="12"/>
      <c r="B866" s="109" t="s">
        <v>446</v>
      </c>
      <c r="C866" s="130"/>
      <c r="D866" s="131"/>
      <c r="E866" s="132"/>
      <c r="F866" s="132"/>
      <c r="G866" s="132"/>
      <c r="EB866" s="11"/>
      <c r="EC866" s="11"/>
      <c r="ED866" s="11"/>
      <c r="EE866" s="11"/>
      <c r="EF866" s="11"/>
      <c r="EG866" s="11"/>
      <c r="EH866" s="11"/>
      <c r="EI866" s="11"/>
      <c r="EL866" s="20" t="s">
        <v>446</v>
      </c>
      <c r="EM866" s="17" t="str">
        <f t="shared" si="25"/>
        <v>CUMPLE</v>
      </c>
    </row>
    <row r="867" spans="1:143" s="1" customFormat="1" x14ac:dyDescent="0.25">
      <c r="A867" s="12">
        <f>+A865+1</f>
        <v>140</v>
      </c>
      <c r="B867" s="108" t="s">
        <v>317</v>
      </c>
      <c r="C867" s="12">
        <v>1</v>
      </c>
      <c r="D867" s="97"/>
      <c r="E867" s="98">
        <f>+D867*C867</f>
        <v>0</v>
      </c>
      <c r="F867" s="98">
        <f>+E867*0.16</f>
        <v>0</v>
      </c>
      <c r="G867" s="98">
        <f>+F867+E867</f>
        <v>0</v>
      </c>
      <c r="EB867" s="11" t="str">
        <f>IF(A867&gt;0.9,"CUMPLE","NO")</f>
        <v>CUMPLE</v>
      </c>
      <c r="EC867" s="11" t="str">
        <f>IF(C867&gt;0.9,"CUMPLE","NO")</f>
        <v>CUMPLE</v>
      </c>
      <c r="ED867" s="11" t="str">
        <f>+IF(EB867=EC867,"CUMPLE")</f>
        <v>CUMPLE</v>
      </c>
      <c r="EE867" s="11" t="b">
        <f>+IF(D867&gt;0.9,"CUMPLE")</f>
        <v>0</v>
      </c>
      <c r="EF867" s="11">
        <v>140</v>
      </c>
      <c r="EG867" s="11" t="str">
        <f>+IF(A867=EF867,"CUMPLE")</f>
        <v>CUMPLE</v>
      </c>
      <c r="EH867" s="11">
        <v>1</v>
      </c>
      <c r="EI867" s="11" t="str">
        <f>+IF(C867=EH867,"CUMPLE")</f>
        <v>CUMPLE</v>
      </c>
      <c r="EL867" s="20" t="s">
        <v>317</v>
      </c>
      <c r="EM867" s="17" t="str">
        <f t="shared" si="25"/>
        <v>CUMPLE</v>
      </c>
    </row>
    <row r="868" spans="1:143" s="1" customFormat="1" ht="30" x14ac:dyDescent="0.25">
      <c r="A868" s="12"/>
      <c r="B868" s="109" t="s">
        <v>318</v>
      </c>
      <c r="C868" s="130"/>
      <c r="D868" s="131"/>
      <c r="E868" s="132"/>
      <c r="F868" s="132"/>
      <c r="G868" s="132"/>
      <c r="EB868" s="11"/>
      <c r="EC868" s="11"/>
      <c r="ED868" s="11"/>
      <c r="EE868" s="11"/>
      <c r="EF868" s="11"/>
      <c r="EG868" s="11"/>
      <c r="EH868" s="11"/>
      <c r="EI868" s="11"/>
      <c r="EL868" s="20" t="s">
        <v>318</v>
      </c>
      <c r="EM868" s="17" t="str">
        <f t="shared" si="25"/>
        <v>CUMPLE</v>
      </c>
    </row>
    <row r="869" spans="1:143" s="1" customFormat="1" x14ac:dyDescent="0.25">
      <c r="A869" s="12">
        <f>+A867+1</f>
        <v>141</v>
      </c>
      <c r="B869" s="96" t="s">
        <v>319</v>
      </c>
      <c r="C869" s="12">
        <v>1</v>
      </c>
      <c r="D869" s="97"/>
      <c r="E869" s="98">
        <f>+D869*C869</f>
        <v>0</v>
      </c>
      <c r="F869" s="98">
        <f>+E869*0.16</f>
        <v>0</v>
      </c>
      <c r="G869" s="98">
        <f>+F869+E869</f>
        <v>0</v>
      </c>
      <c r="EB869" s="11" t="str">
        <f>IF(A869&gt;0.9,"CUMPLE","NO")</f>
        <v>CUMPLE</v>
      </c>
      <c r="EC869" s="11" t="str">
        <f>IF(C869&gt;0.9,"CUMPLE","NO")</f>
        <v>CUMPLE</v>
      </c>
      <c r="ED869" s="11" t="str">
        <f>+IF(EB869=EC869,"CUMPLE")</f>
        <v>CUMPLE</v>
      </c>
      <c r="EE869" s="11" t="b">
        <f>+IF(D869&gt;0.9,"CUMPLE")</f>
        <v>0</v>
      </c>
      <c r="EF869" s="11">
        <v>141</v>
      </c>
      <c r="EG869" s="11" t="str">
        <f>+IF(A869=EF869,"CUMPLE")</f>
        <v>CUMPLE</v>
      </c>
      <c r="EH869" s="11">
        <v>1</v>
      </c>
      <c r="EI869" s="11" t="str">
        <f>+IF(C869=EH869,"CUMPLE")</f>
        <v>CUMPLE</v>
      </c>
      <c r="EL869" s="20" t="s">
        <v>319</v>
      </c>
      <c r="EM869" s="17" t="str">
        <f t="shared" si="25"/>
        <v>CUMPLE</v>
      </c>
    </row>
    <row r="870" spans="1:143" s="1" customFormat="1" ht="30" x14ac:dyDescent="0.25">
      <c r="A870" s="12"/>
      <c r="B870" s="109" t="s">
        <v>320</v>
      </c>
      <c r="C870" s="130"/>
      <c r="D870" s="131"/>
      <c r="E870" s="132"/>
      <c r="F870" s="132"/>
      <c r="G870" s="132"/>
      <c r="EB870" s="11"/>
      <c r="EC870" s="11"/>
      <c r="ED870" s="11"/>
      <c r="EE870" s="11"/>
      <c r="EF870" s="11"/>
      <c r="EG870" s="11"/>
      <c r="EH870" s="11"/>
      <c r="EI870" s="11"/>
      <c r="EL870" s="20" t="s">
        <v>320</v>
      </c>
      <c r="EM870" s="17" t="str">
        <f t="shared" si="25"/>
        <v>CUMPLE</v>
      </c>
    </row>
    <row r="871" spans="1:143" s="1" customFormat="1" x14ac:dyDescent="0.25">
      <c r="A871" s="12">
        <f>+A869+1</f>
        <v>142</v>
      </c>
      <c r="B871" s="96" t="s">
        <v>321</v>
      </c>
      <c r="C871" s="12">
        <v>1</v>
      </c>
      <c r="D871" s="97"/>
      <c r="E871" s="98">
        <f>+D871*C871</f>
        <v>0</v>
      </c>
      <c r="F871" s="98">
        <f>+E871*0.16</f>
        <v>0</v>
      </c>
      <c r="G871" s="98">
        <f>+F871+E871</f>
        <v>0</v>
      </c>
      <c r="EB871" s="11" t="str">
        <f>IF(A871&gt;0.9,"CUMPLE","NO")</f>
        <v>CUMPLE</v>
      </c>
      <c r="EC871" s="11" t="str">
        <f>IF(C871&gt;0.9,"CUMPLE","NO")</f>
        <v>CUMPLE</v>
      </c>
      <c r="ED871" s="11" t="str">
        <f>+IF(EB871=EC871,"CUMPLE")</f>
        <v>CUMPLE</v>
      </c>
      <c r="EE871" s="11" t="b">
        <f>+IF(D871&gt;0.9,"CUMPLE")</f>
        <v>0</v>
      </c>
      <c r="EF871" s="11">
        <v>142</v>
      </c>
      <c r="EG871" s="11" t="str">
        <f>+IF(A871=EF871,"CUMPLE")</f>
        <v>CUMPLE</v>
      </c>
      <c r="EH871" s="11">
        <v>1</v>
      </c>
      <c r="EI871" s="11" t="str">
        <f>+IF(C871=EH871,"CUMPLE")</f>
        <v>CUMPLE</v>
      </c>
      <c r="EL871" s="20" t="s">
        <v>321</v>
      </c>
      <c r="EM871" s="17" t="str">
        <f t="shared" si="25"/>
        <v>CUMPLE</v>
      </c>
    </row>
    <row r="872" spans="1:143" s="1" customFormat="1" ht="45" x14ac:dyDescent="0.25">
      <c r="A872" s="12"/>
      <c r="B872" s="109" t="s">
        <v>322</v>
      </c>
      <c r="C872" s="130"/>
      <c r="D872" s="131"/>
      <c r="E872" s="132"/>
      <c r="F872" s="132"/>
      <c r="G872" s="132"/>
      <c r="EB872" s="11"/>
      <c r="EC872" s="11"/>
      <c r="ED872" s="11"/>
      <c r="EE872" s="11"/>
      <c r="EF872" s="11"/>
      <c r="EG872" s="11"/>
      <c r="EH872" s="11"/>
      <c r="EI872" s="11"/>
      <c r="EL872" s="20" t="s">
        <v>322</v>
      </c>
      <c r="EM872" s="17" t="str">
        <f t="shared" si="25"/>
        <v>CUMPLE</v>
      </c>
    </row>
    <row r="873" spans="1:143" s="1" customFormat="1" x14ac:dyDescent="0.25">
      <c r="A873" s="12">
        <f>+A871+1</f>
        <v>143</v>
      </c>
      <c r="B873" s="108" t="s">
        <v>323</v>
      </c>
      <c r="C873" s="12">
        <v>1</v>
      </c>
      <c r="D873" s="97"/>
      <c r="E873" s="98">
        <f>+D873*C873</f>
        <v>0</v>
      </c>
      <c r="F873" s="98">
        <f>+E873*0.16</f>
        <v>0</v>
      </c>
      <c r="G873" s="98">
        <f>+F873+E873</f>
        <v>0</v>
      </c>
      <c r="EB873" s="11" t="str">
        <f>IF(A873&gt;0.9,"CUMPLE","NO")</f>
        <v>CUMPLE</v>
      </c>
      <c r="EC873" s="11" t="str">
        <f>IF(C873&gt;0.9,"CUMPLE","NO")</f>
        <v>CUMPLE</v>
      </c>
      <c r="ED873" s="11" t="str">
        <f>+IF(EB873=EC873,"CUMPLE")</f>
        <v>CUMPLE</v>
      </c>
      <c r="EE873" s="11" t="b">
        <f>+IF(D873&gt;0.9,"CUMPLE")</f>
        <v>0</v>
      </c>
      <c r="EF873" s="11">
        <v>143</v>
      </c>
      <c r="EG873" s="11" t="str">
        <f>+IF(A873=EF873,"CUMPLE")</f>
        <v>CUMPLE</v>
      </c>
      <c r="EH873" s="11">
        <v>1</v>
      </c>
      <c r="EI873" s="11" t="str">
        <f>+IF(C873=EH873,"CUMPLE")</f>
        <v>CUMPLE</v>
      </c>
      <c r="EL873" s="20" t="s">
        <v>323</v>
      </c>
      <c r="EM873" s="17" t="str">
        <f t="shared" si="25"/>
        <v>CUMPLE</v>
      </c>
    </row>
    <row r="874" spans="1:143" s="1" customFormat="1" ht="30" x14ac:dyDescent="0.25">
      <c r="A874" s="12"/>
      <c r="B874" s="109" t="s">
        <v>324</v>
      </c>
      <c r="C874" s="130"/>
      <c r="D874" s="131"/>
      <c r="E874" s="132"/>
      <c r="F874" s="132"/>
      <c r="G874" s="132"/>
      <c r="EB874" s="11"/>
      <c r="EC874" s="11"/>
      <c r="ED874" s="11"/>
      <c r="EE874" s="11"/>
      <c r="EF874" s="11"/>
      <c r="EG874" s="11"/>
      <c r="EH874" s="11"/>
      <c r="EI874" s="11"/>
      <c r="EL874" s="20" t="s">
        <v>324</v>
      </c>
      <c r="EM874" s="17" t="str">
        <f t="shared" si="25"/>
        <v>CUMPLE</v>
      </c>
    </row>
    <row r="875" spans="1:143" s="1" customFormat="1" x14ac:dyDescent="0.25">
      <c r="A875" s="12">
        <f>+A873+1</f>
        <v>144</v>
      </c>
      <c r="B875" s="110" t="s">
        <v>325</v>
      </c>
      <c r="C875" s="12">
        <v>1</v>
      </c>
      <c r="D875" s="97"/>
      <c r="E875" s="98">
        <f>+D875*C875</f>
        <v>0</v>
      </c>
      <c r="F875" s="98">
        <f>+E875*0.16</f>
        <v>0</v>
      </c>
      <c r="G875" s="98">
        <f>+F875+E875</f>
        <v>0</v>
      </c>
      <c r="EB875" s="11" t="str">
        <f>IF(A875&gt;0.9,"CUMPLE","NO")</f>
        <v>CUMPLE</v>
      </c>
      <c r="EC875" s="11" t="str">
        <f>IF(C875&gt;0.9,"CUMPLE","NO")</f>
        <v>CUMPLE</v>
      </c>
      <c r="ED875" s="11" t="str">
        <f>+IF(EB875=EC875,"CUMPLE")</f>
        <v>CUMPLE</v>
      </c>
      <c r="EE875" s="11" t="b">
        <f>+IF(D875&gt;0.9,"CUMPLE")</f>
        <v>0</v>
      </c>
      <c r="EF875" s="11">
        <v>144</v>
      </c>
      <c r="EG875" s="11" t="str">
        <f>+IF(A875=EF875,"CUMPLE")</f>
        <v>CUMPLE</v>
      </c>
      <c r="EH875" s="11">
        <v>1</v>
      </c>
      <c r="EI875" s="11" t="str">
        <f>+IF(C875=EH875,"CUMPLE")</f>
        <v>CUMPLE</v>
      </c>
      <c r="EL875" s="20" t="s">
        <v>325</v>
      </c>
      <c r="EM875" s="17" t="str">
        <f t="shared" si="25"/>
        <v>CUMPLE</v>
      </c>
    </row>
    <row r="876" spans="1:143" s="1" customFormat="1" ht="30" x14ac:dyDescent="0.25">
      <c r="A876" s="12"/>
      <c r="B876" s="109" t="s">
        <v>326</v>
      </c>
      <c r="C876" s="130"/>
      <c r="D876" s="131"/>
      <c r="E876" s="132"/>
      <c r="F876" s="132"/>
      <c r="G876" s="132"/>
      <c r="EB876" s="11"/>
      <c r="EC876" s="11"/>
      <c r="ED876" s="11"/>
      <c r="EE876" s="11"/>
      <c r="EF876" s="11"/>
      <c r="EG876" s="11"/>
      <c r="EH876" s="11"/>
      <c r="EI876" s="11"/>
      <c r="EL876" s="20" t="s">
        <v>326</v>
      </c>
      <c r="EM876" s="17" t="str">
        <f t="shared" si="25"/>
        <v>CUMPLE</v>
      </c>
    </row>
    <row r="877" spans="1:143" s="1" customFormat="1" x14ac:dyDescent="0.25">
      <c r="A877" s="12">
        <f>+A875+1</f>
        <v>145</v>
      </c>
      <c r="B877" s="96" t="s">
        <v>327</v>
      </c>
      <c r="C877" s="12">
        <v>1</v>
      </c>
      <c r="D877" s="97"/>
      <c r="E877" s="98">
        <f>+D877*C877</f>
        <v>0</v>
      </c>
      <c r="F877" s="98">
        <f>+E877*0.16</f>
        <v>0</v>
      </c>
      <c r="G877" s="98">
        <f>+F877+E877</f>
        <v>0</v>
      </c>
      <c r="EB877" s="11" t="str">
        <f>IF(A877&gt;0.9,"CUMPLE","NO")</f>
        <v>CUMPLE</v>
      </c>
      <c r="EC877" s="11" t="str">
        <f>IF(C877&gt;0.9,"CUMPLE","NO")</f>
        <v>CUMPLE</v>
      </c>
      <c r="ED877" s="11" t="str">
        <f>+IF(EB877=EC877,"CUMPLE")</f>
        <v>CUMPLE</v>
      </c>
      <c r="EE877" s="11" t="b">
        <f>+IF(D877&gt;0.9,"CUMPLE")</f>
        <v>0</v>
      </c>
      <c r="EF877" s="11">
        <v>145</v>
      </c>
      <c r="EG877" s="11" t="str">
        <f>+IF(A877=EF877,"CUMPLE")</f>
        <v>CUMPLE</v>
      </c>
      <c r="EH877" s="11">
        <v>1</v>
      </c>
      <c r="EI877" s="11" t="str">
        <f>+IF(C877=EH877,"CUMPLE")</f>
        <v>CUMPLE</v>
      </c>
      <c r="EL877" s="20" t="s">
        <v>327</v>
      </c>
      <c r="EM877" s="17" t="str">
        <f t="shared" si="25"/>
        <v>CUMPLE</v>
      </c>
    </row>
    <row r="878" spans="1:143" s="1" customFormat="1" ht="30" x14ac:dyDescent="0.25">
      <c r="A878" s="12"/>
      <c r="B878" s="109" t="s">
        <v>328</v>
      </c>
      <c r="C878" s="130"/>
      <c r="D878" s="131"/>
      <c r="E878" s="132"/>
      <c r="F878" s="132"/>
      <c r="G878" s="132"/>
      <c r="EB878" s="11"/>
      <c r="EC878" s="11"/>
      <c r="ED878" s="11"/>
      <c r="EE878" s="11"/>
      <c r="EF878" s="11"/>
      <c r="EG878" s="11"/>
      <c r="EH878" s="11"/>
      <c r="EI878" s="11"/>
      <c r="EL878" s="20" t="s">
        <v>328</v>
      </c>
      <c r="EM878" s="17" t="str">
        <f t="shared" si="25"/>
        <v>CUMPLE</v>
      </c>
    </row>
    <row r="879" spans="1:143" s="1" customFormat="1" x14ac:dyDescent="0.25">
      <c r="A879" s="12">
        <f>+A877+1</f>
        <v>146</v>
      </c>
      <c r="B879" s="108" t="s">
        <v>329</v>
      </c>
      <c r="C879" s="12">
        <v>1</v>
      </c>
      <c r="D879" s="97"/>
      <c r="E879" s="98">
        <f>+D879*C879</f>
        <v>0</v>
      </c>
      <c r="F879" s="98">
        <f>+E879*0.16</f>
        <v>0</v>
      </c>
      <c r="G879" s="98">
        <f>+F879+E879</f>
        <v>0</v>
      </c>
      <c r="EB879" s="11" t="str">
        <f>IF(A879&gt;0.9,"CUMPLE","NO")</f>
        <v>CUMPLE</v>
      </c>
      <c r="EC879" s="11" t="str">
        <f>IF(C879&gt;0.9,"CUMPLE","NO")</f>
        <v>CUMPLE</v>
      </c>
      <c r="ED879" s="11" t="str">
        <f>+IF(EB879=EC879,"CUMPLE")</f>
        <v>CUMPLE</v>
      </c>
      <c r="EE879" s="11" t="b">
        <f>+IF(D879&gt;0.9,"CUMPLE")</f>
        <v>0</v>
      </c>
      <c r="EF879" s="11">
        <v>146</v>
      </c>
      <c r="EG879" s="11" t="str">
        <f>+IF(A879=EF879,"CUMPLE")</f>
        <v>CUMPLE</v>
      </c>
      <c r="EH879" s="11">
        <v>1</v>
      </c>
      <c r="EI879" s="11" t="str">
        <f>+IF(C879=EH879,"CUMPLE")</f>
        <v>CUMPLE</v>
      </c>
      <c r="EL879" s="20" t="s">
        <v>329</v>
      </c>
      <c r="EM879" s="17" t="str">
        <f t="shared" si="25"/>
        <v>CUMPLE</v>
      </c>
    </row>
    <row r="880" spans="1:143" s="1" customFormat="1" ht="30" x14ac:dyDescent="0.25">
      <c r="A880" s="12"/>
      <c r="B880" s="109" t="s">
        <v>330</v>
      </c>
      <c r="C880" s="130"/>
      <c r="D880" s="131"/>
      <c r="E880" s="132"/>
      <c r="F880" s="132"/>
      <c r="G880" s="132"/>
      <c r="EB880" s="11"/>
      <c r="EC880" s="11"/>
      <c r="ED880" s="11"/>
      <c r="EE880" s="11"/>
      <c r="EF880" s="11"/>
      <c r="EG880" s="11"/>
      <c r="EH880" s="11"/>
      <c r="EI880" s="11"/>
      <c r="EL880" s="20" t="s">
        <v>330</v>
      </c>
      <c r="EM880" s="17" t="str">
        <f t="shared" si="25"/>
        <v>CUMPLE</v>
      </c>
    </row>
    <row r="881" spans="1:143" s="1" customFormat="1" x14ac:dyDescent="0.25">
      <c r="A881" s="12">
        <f>+A879+1</f>
        <v>147</v>
      </c>
      <c r="B881" s="96" t="s">
        <v>331</v>
      </c>
      <c r="C881" s="12">
        <v>1</v>
      </c>
      <c r="D881" s="97"/>
      <c r="E881" s="98">
        <f>+D881*C881</f>
        <v>0</v>
      </c>
      <c r="F881" s="98">
        <f>+E881*0.16</f>
        <v>0</v>
      </c>
      <c r="G881" s="98">
        <f>+F881+E881</f>
        <v>0</v>
      </c>
      <c r="EB881" s="11" t="str">
        <f>IF(A881&gt;0.9,"CUMPLE","NO")</f>
        <v>CUMPLE</v>
      </c>
      <c r="EC881" s="11" t="str">
        <f>IF(C881&gt;0.9,"CUMPLE","NO")</f>
        <v>CUMPLE</v>
      </c>
      <c r="ED881" s="11" t="str">
        <f>+IF(EB881=EC881,"CUMPLE")</f>
        <v>CUMPLE</v>
      </c>
      <c r="EE881" s="11" t="b">
        <f>+IF(D881&gt;0.9,"CUMPLE")</f>
        <v>0</v>
      </c>
      <c r="EF881" s="11">
        <v>147</v>
      </c>
      <c r="EG881" s="11" t="str">
        <f>+IF(A881=EF881,"CUMPLE")</f>
        <v>CUMPLE</v>
      </c>
      <c r="EH881" s="11">
        <v>1</v>
      </c>
      <c r="EI881" s="11" t="str">
        <f>+IF(C881=EH881,"CUMPLE")</f>
        <v>CUMPLE</v>
      </c>
      <c r="EL881" s="20" t="s">
        <v>331</v>
      </c>
      <c r="EM881" s="17" t="str">
        <f t="shared" si="25"/>
        <v>CUMPLE</v>
      </c>
    </row>
    <row r="882" spans="1:143" s="1" customFormat="1" ht="30" x14ac:dyDescent="0.25">
      <c r="A882" s="12"/>
      <c r="B882" s="109" t="s">
        <v>332</v>
      </c>
      <c r="C882" s="130"/>
      <c r="D882" s="131"/>
      <c r="E882" s="132"/>
      <c r="F882" s="132"/>
      <c r="G882" s="132"/>
      <c r="EB882" s="11"/>
      <c r="EC882" s="11"/>
      <c r="ED882" s="11"/>
      <c r="EE882" s="11"/>
      <c r="EF882" s="11"/>
      <c r="EG882" s="11"/>
      <c r="EH882" s="11"/>
      <c r="EI882" s="11"/>
      <c r="EL882" s="20" t="s">
        <v>332</v>
      </c>
      <c r="EM882" s="17" t="str">
        <f t="shared" si="25"/>
        <v>CUMPLE</v>
      </c>
    </row>
    <row r="883" spans="1:143" s="1" customFormat="1" x14ac:dyDescent="0.25">
      <c r="A883" s="12">
        <f>+A881+1</f>
        <v>148</v>
      </c>
      <c r="B883" s="96" t="s">
        <v>556</v>
      </c>
      <c r="C883" s="123">
        <v>1</v>
      </c>
      <c r="D883" s="124"/>
      <c r="E883" s="125">
        <f>+D883*C883</f>
        <v>0</v>
      </c>
      <c r="F883" s="125">
        <f>+E883*0.16</f>
        <v>0</v>
      </c>
      <c r="G883" s="125">
        <f>+F883+E883</f>
        <v>0</v>
      </c>
      <c r="EB883" s="11" t="str">
        <f>IF(A883&gt;0.9,"CUMPLE","NO")</f>
        <v>CUMPLE</v>
      </c>
      <c r="EC883" s="11" t="str">
        <f>IF(C883&gt;0.9,"CUMPLE","NO")</f>
        <v>CUMPLE</v>
      </c>
      <c r="ED883" s="11" t="str">
        <f>+IF(EB883=EC883,"CUMPLE")</f>
        <v>CUMPLE</v>
      </c>
      <c r="EE883" s="11" t="b">
        <f>+IF(D883&gt;0.9,"CUMPLE")</f>
        <v>0</v>
      </c>
      <c r="EF883" s="11">
        <v>148</v>
      </c>
      <c r="EG883" s="11" t="str">
        <f>+IF(A883=EF883,"CUMPLE")</f>
        <v>CUMPLE</v>
      </c>
      <c r="EH883" s="11">
        <v>1</v>
      </c>
      <c r="EI883" s="11" t="str">
        <f>+IF(C883=EH883,"CUMPLE")</f>
        <v>CUMPLE</v>
      </c>
      <c r="EL883" s="20" t="s">
        <v>556</v>
      </c>
      <c r="EM883" s="17" t="str">
        <f t="shared" si="25"/>
        <v>CUMPLE</v>
      </c>
    </row>
    <row r="884" spans="1:143" s="1" customFormat="1" x14ac:dyDescent="0.25">
      <c r="A884" s="12">
        <f>+A883+1</f>
        <v>149</v>
      </c>
      <c r="B884" s="108" t="s">
        <v>595</v>
      </c>
      <c r="C884" s="12">
        <v>1</v>
      </c>
      <c r="D884" s="97"/>
      <c r="E884" s="98">
        <f>+D884*C884</f>
        <v>0</v>
      </c>
      <c r="F884" s="98">
        <f>+E884*0.16</f>
        <v>0</v>
      </c>
      <c r="G884" s="98">
        <f>+F884+E884</f>
        <v>0</v>
      </c>
      <c r="EB884" s="11" t="str">
        <f>IF(A884&gt;0.9,"CUMPLE","NO")</f>
        <v>CUMPLE</v>
      </c>
      <c r="EC884" s="11" t="str">
        <f>IF(C884&gt;0.9,"CUMPLE","NO")</f>
        <v>CUMPLE</v>
      </c>
      <c r="ED884" s="11" t="str">
        <f>+IF(EB884=EC884,"CUMPLE")</f>
        <v>CUMPLE</v>
      </c>
      <c r="EE884" s="11" t="b">
        <f>+IF(D884&gt;0.9,"CUMPLE")</f>
        <v>0</v>
      </c>
      <c r="EF884" s="11">
        <v>149</v>
      </c>
      <c r="EG884" s="11" t="str">
        <f>+IF(A884=EF884,"CUMPLE")</f>
        <v>CUMPLE</v>
      </c>
      <c r="EH884" s="11">
        <v>1</v>
      </c>
      <c r="EI884" s="11" t="str">
        <f>+IF(C884=EH884,"CUMPLE")</f>
        <v>CUMPLE</v>
      </c>
      <c r="EL884" s="20" t="s">
        <v>595</v>
      </c>
      <c r="EM884" s="17" t="str">
        <f t="shared" si="25"/>
        <v>CUMPLE</v>
      </c>
    </row>
    <row r="885" spans="1:143" s="1" customFormat="1" ht="30" x14ac:dyDescent="0.25">
      <c r="A885" s="22"/>
      <c r="B885" s="99" t="s">
        <v>596</v>
      </c>
      <c r="C885" s="150"/>
      <c r="D885" s="151"/>
      <c r="E885" s="152"/>
      <c r="F885" s="152"/>
      <c r="G885" s="152"/>
      <c r="EB885" s="11"/>
      <c r="EC885" s="11"/>
      <c r="ED885" s="11"/>
      <c r="EE885" s="11"/>
      <c r="EF885" s="11"/>
      <c r="EG885" s="11"/>
      <c r="EH885" s="11"/>
      <c r="EI885" s="11"/>
      <c r="EL885" s="20" t="s">
        <v>596</v>
      </c>
      <c r="EM885" s="17" t="str">
        <f t="shared" si="25"/>
        <v>CUMPLE</v>
      </c>
    </row>
    <row r="886" spans="1:143" s="1" customFormat="1" ht="30" x14ac:dyDescent="0.25">
      <c r="A886" s="32"/>
      <c r="B886" s="102" t="s">
        <v>597</v>
      </c>
      <c r="C886" s="153"/>
      <c r="D886" s="154"/>
      <c r="E886" s="155"/>
      <c r="F886" s="155"/>
      <c r="G886" s="155"/>
      <c r="EB886" s="11"/>
      <c r="EC886" s="11"/>
      <c r="ED886" s="11"/>
      <c r="EE886" s="11"/>
      <c r="EF886" s="11"/>
      <c r="EG886" s="11"/>
      <c r="EH886" s="11"/>
      <c r="EI886" s="11"/>
      <c r="EL886" s="20" t="s">
        <v>597</v>
      </c>
      <c r="EM886" s="17" t="str">
        <f t="shared" si="25"/>
        <v>CUMPLE</v>
      </c>
    </row>
    <row r="887" spans="1:143" s="1" customFormat="1" ht="30" x14ac:dyDescent="0.25">
      <c r="A887" s="32"/>
      <c r="B887" s="102" t="s">
        <v>598</v>
      </c>
      <c r="C887" s="153"/>
      <c r="D887" s="154"/>
      <c r="E887" s="155"/>
      <c r="F887" s="155"/>
      <c r="G887" s="155"/>
      <c r="EB887" s="11"/>
      <c r="EC887" s="11"/>
      <c r="ED887" s="11"/>
      <c r="EE887" s="11"/>
      <c r="EF887" s="11"/>
      <c r="EG887" s="11"/>
      <c r="EH887" s="11"/>
      <c r="EI887" s="11"/>
      <c r="EL887" s="20" t="s">
        <v>598</v>
      </c>
      <c r="EM887" s="17" t="str">
        <f t="shared" si="25"/>
        <v>CUMPLE</v>
      </c>
    </row>
    <row r="888" spans="1:143" s="1" customFormat="1" x14ac:dyDescent="0.25">
      <c r="A888" s="32"/>
      <c r="B888" s="102" t="s">
        <v>599</v>
      </c>
      <c r="C888" s="153"/>
      <c r="D888" s="154"/>
      <c r="E888" s="155"/>
      <c r="F888" s="155"/>
      <c r="G888" s="155"/>
      <c r="EB888" s="11"/>
      <c r="EC888" s="11"/>
      <c r="ED888" s="11"/>
      <c r="EE888" s="11"/>
      <c r="EF888" s="11"/>
      <c r="EG888" s="11"/>
      <c r="EH888" s="11"/>
      <c r="EI888" s="11"/>
      <c r="EL888" s="20" t="s">
        <v>599</v>
      </c>
      <c r="EM888" s="17" t="str">
        <f t="shared" si="25"/>
        <v>CUMPLE</v>
      </c>
    </row>
    <row r="889" spans="1:143" s="1" customFormat="1" x14ac:dyDescent="0.25">
      <c r="A889" s="32"/>
      <c r="B889" s="102" t="s">
        <v>600</v>
      </c>
      <c r="C889" s="153"/>
      <c r="D889" s="154"/>
      <c r="E889" s="155"/>
      <c r="F889" s="155"/>
      <c r="G889" s="155"/>
      <c r="EB889" s="11"/>
      <c r="EC889" s="11"/>
      <c r="ED889" s="11"/>
      <c r="EE889" s="11"/>
      <c r="EF889" s="11"/>
      <c r="EG889" s="11"/>
      <c r="EH889" s="11"/>
      <c r="EI889" s="11"/>
      <c r="EL889" s="20" t="s">
        <v>600</v>
      </c>
      <c r="EM889" s="17" t="str">
        <f t="shared" si="25"/>
        <v>CUMPLE</v>
      </c>
    </row>
    <row r="890" spans="1:143" s="1" customFormat="1" x14ac:dyDescent="0.25">
      <c r="A890" s="32"/>
      <c r="B890" s="102" t="s">
        <v>601</v>
      </c>
      <c r="C890" s="153"/>
      <c r="D890" s="154"/>
      <c r="E890" s="155"/>
      <c r="F890" s="155"/>
      <c r="G890" s="155"/>
      <c r="EB890" s="11"/>
      <c r="EC890" s="11"/>
      <c r="ED890" s="11"/>
      <c r="EE890" s="11"/>
      <c r="EF890" s="11"/>
      <c r="EG890" s="11"/>
      <c r="EH890" s="11"/>
      <c r="EI890" s="11"/>
      <c r="EL890" s="20" t="s">
        <v>601</v>
      </c>
      <c r="EM890" s="17" t="str">
        <f t="shared" si="25"/>
        <v>CUMPLE</v>
      </c>
    </row>
    <row r="891" spans="1:143" s="1" customFormat="1" x14ac:dyDescent="0.25">
      <c r="A891" s="32"/>
      <c r="B891" s="102" t="s">
        <v>602</v>
      </c>
      <c r="C891" s="153"/>
      <c r="D891" s="154"/>
      <c r="E891" s="155"/>
      <c r="F891" s="155"/>
      <c r="G891" s="155"/>
      <c r="EB891" s="11"/>
      <c r="EC891" s="11"/>
      <c r="ED891" s="11"/>
      <c r="EE891" s="11"/>
      <c r="EF891" s="11"/>
      <c r="EG891" s="11"/>
      <c r="EH891" s="11"/>
      <c r="EI891" s="11"/>
      <c r="EL891" s="20" t="s">
        <v>602</v>
      </c>
      <c r="EM891" s="17" t="str">
        <f t="shared" si="25"/>
        <v>CUMPLE</v>
      </c>
    </row>
    <row r="892" spans="1:143" s="1" customFormat="1" x14ac:dyDescent="0.25">
      <c r="A892" s="27"/>
      <c r="B892" s="105" t="s">
        <v>603</v>
      </c>
      <c r="C892" s="156"/>
      <c r="D892" s="157"/>
      <c r="E892" s="158"/>
      <c r="F892" s="158"/>
      <c r="G892" s="158"/>
      <c r="EB892" s="11"/>
      <c r="EC892" s="11"/>
      <c r="ED892" s="11"/>
      <c r="EE892" s="11"/>
      <c r="EF892" s="11"/>
      <c r="EG892" s="11"/>
      <c r="EH892" s="11"/>
      <c r="EI892" s="11"/>
      <c r="EL892" s="20" t="s">
        <v>603</v>
      </c>
      <c r="EM892" s="17" t="str">
        <f t="shared" si="25"/>
        <v>CUMPLE</v>
      </c>
    </row>
    <row r="893" spans="1:143" s="1" customFormat="1" x14ac:dyDescent="0.25">
      <c r="A893" s="294" t="s">
        <v>604</v>
      </c>
      <c r="B893" s="295"/>
      <c r="C893" s="295"/>
      <c r="D893" s="295"/>
      <c r="E893" s="295"/>
      <c r="F893" s="295"/>
      <c r="G893" s="296"/>
      <c r="EB893" s="11"/>
      <c r="EC893" s="11"/>
      <c r="ED893" s="11"/>
      <c r="EE893" s="11"/>
      <c r="EF893" s="11"/>
      <c r="EG893" s="11"/>
      <c r="EH893" s="11"/>
      <c r="EI893" s="11"/>
      <c r="EL893" s="20"/>
      <c r="EM893" s="17" t="str">
        <f t="shared" si="25"/>
        <v>CUMPLE</v>
      </c>
    </row>
    <row r="894" spans="1:143" s="1" customFormat="1" x14ac:dyDescent="0.25">
      <c r="A894" s="12">
        <f>+A884+1</f>
        <v>150</v>
      </c>
      <c r="B894" s="96" t="s">
        <v>605</v>
      </c>
      <c r="C894" s="12">
        <v>1</v>
      </c>
      <c r="D894" s="97"/>
      <c r="E894" s="98">
        <f>+D894*C894</f>
        <v>0</v>
      </c>
      <c r="F894" s="98">
        <f>+E894*0.16</f>
        <v>0</v>
      </c>
      <c r="G894" s="98">
        <f>+F894+E894</f>
        <v>0</v>
      </c>
      <c r="EB894" s="11" t="str">
        <f>IF(A894&gt;0.9,"CUMPLE","NO")</f>
        <v>CUMPLE</v>
      </c>
      <c r="EC894" s="11" t="str">
        <f>IF(C894&gt;0.9,"CUMPLE","NO")</f>
        <v>CUMPLE</v>
      </c>
      <c r="ED894" s="11" t="str">
        <f>+IF(EB894=EC894,"CUMPLE")</f>
        <v>CUMPLE</v>
      </c>
      <c r="EE894" s="11" t="b">
        <f>+IF(D894&gt;0.9,"CUMPLE")</f>
        <v>0</v>
      </c>
      <c r="EF894" s="11">
        <v>150</v>
      </c>
      <c r="EG894" s="11" t="str">
        <f>+IF(A894=EF894,"CUMPLE")</f>
        <v>CUMPLE</v>
      </c>
      <c r="EH894" s="11">
        <v>1</v>
      </c>
      <c r="EI894" s="11" t="str">
        <f>+IF(C894=EH894,"CUMPLE")</f>
        <v>CUMPLE</v>
      </c>
      <c r="EL894" s="20" t="s">
        <v>605</v>
      </c>
      <c r="EM894" s="17" t="str">
        <f t="shared" si="25"/>
        <v>CUMPLE</v>
      </c>
    </row>
    <row r="895" spans="1:143" s="1" customFormat="1" ht="105" x14ac:dyDescent="0.25">
      <c r="A895" s="22"/>
      <c r="B895" s="75" t="s">
        <v>606</v>
      </c>
      <c r="C895" s="22"/>
      <c r="D895" s="100"/>
      <c r="E895" s="101"/>
      <c r="F895" s="101"/>
      <c r="G895" s="101"/>
      <c r="EB895" s="11"/>
      <c r="EC895" s="11"/>
      <c r="ED895" s="11"/>
      <c r="EE895" s="11"/>
      <c r="EF895" s="11"/>
      <c r="EG895" s="11"/>
      <c r="EH895" s="11"/>
      <c r="EI895" s="11"/>
      <c r="EL895" s="20" t="s">
        <v>606</v>
      </c>
      <c r="EM895" s="17" t="str">
        <f t="shared" si="25"/>
        <v>CUMPLE</v>
      </c>
    </row>
    <row r="896" spans="1:143" s="1" customFormat="1" ht="30" x14ac:dyDescent="0.25">
      <c r="A896" s="32"/>
      <c r="B896" s="83" t="s">
        <v>607</v>
      </c>
      <c r="C896" s="32"/>
      <c r="D896" s="103"/>
      <c r="E896" s="104"/>
      <c r="F896" s="104"/>
      <c r="G896" s="104"/>
      <c r="EB896" s="11"/>
      <c r="EC896" s="11"/>
      <c r="ED896" s="11"/>
      <c r="EE896" s="11"/>
      <c r="EF896" s="11"/>
      <c r="EG896" s="11"/>
      <c r="EH896" s="11"/>
      <c r="EI896" s="11"/>
      <c r="EL896" s="20" t="s">
        <v>607</v>
      </c>
      <c r="EM896" s="17" t="str">
        <f t="shared" si="25"/>
        <v>CUMPLE</v>
      </c>
    </row>
    <row r="897" spans="1:143" s="1" customFormat="1" x14ac:dyDescent="0.25">
      <c r="A897" s="32"/>
      <c r="B897" s="83" t="s">
        <v>608</v>
      </c>
      <c r="C897" s="32"/>
      <c r="D897" s="103"/>
      <c r="E897" s="104"/>
      <c r="F897" s="104"/>
      <c r="G897" s="104"/>
      <c r="EB897" s="11"/>
      <c r="EC897" s="11"/>
      <c r="ED897" s="11"/>
      <c r="EE897" s="11"/>
      <c r="EF897" s="11"/>
      <c r="EG897" s="11"/>
      <c r="EH897" s="11"/>
      <c r="EI897" s="11"/>
      <c r="EL897" s="20" t="s">
        <v>608</v>
      </c>
      <c r="EM897" s="17" t="str">
        <f t="shared" si="25"/>
        <v>CUMPLE</v>
      </c>
    </row>
    <row r="898" spans="1:143" s="1" customFormat="1" x14ac:dyDescent="0.25">
      <c r="A898" s="32"/>
      <c r="B898" s="83" t="s">
        <v>609</v>
      </c>
      <c r="C898" s="32"/>
      <c r="D898" s="103"/>
      <c r="E898" s="104"/>
      <c r="F898" s="104"/>
      <c r="G898" s="104"/>
      <c r="EB898" s="11"/>
      <c r="EC898" s="11"/>
      <c r="ED898" s="11"/>
      <c r="EE898" s="11"/>
      <c r="EF898" s="11"/>
      <c r="EG898" s="11"/>
      <c r="EH898" s="11"/>
      <c r="EI898" s="11"/>
      <c r="EL898" s="20" t="s">
        <v>609</v>
      </c>
      <c r="EM898" s="17" t="str">
        <f t="shared" si="25"/>
        <v>CUMPLE</v>
      </c>
    </row>
    <row r="899" spans="1:143" s="1" customFormat="1" x14ac:dyDescent="0.25">
      <c r="A899" s="27"/>
      <c r="B899" s="84" t="s">
        <v>610</v>
      </c>
      <c r="C899" s="27"/>
      <c r="D899" s="106"/>
      <c r="E899" s="107"/>
      <c r="F899" s="107"/>
      <c r="G899" s="107"/>
      <c r="EB899" s="11"/>
      <c r="EC899" s="11"/>
      <c r="ED899" s="11"/>
      <c r="EE899" s="11"/>
      <c r="EF899" s="11"/>
      <c r="EG899" s="11"/>
      <c r="EH899" s="11"/>
      <c r="EI899" s="11"/>
      <c r="EL899" s="20" t="s">
        <v>610</v>
      </c>
      <c r="EM899" s="17" t="str">
        <f t="shared" si="25"/>
        <v>CUMPLE</v>
      </c>
    </row>
    <row r="900" spans="1:143" s="1" customFormat="1" x14ac:dyDescent="0.25">
      <c r="A900" s="291" t="s">
        <v>611</v>
      </c>
      <c r="B900" s="292"/>
      <c r="C900" s="292"/>
      <c r="D900" s="292"/>
      <c r="E900" s="292"/>
      <c r="F900" s="292"/>
      <c r="G900" s="293"/>
      <c r="EB900" s="11"/>
      <c r="EC900" s="11"/>
      <c r="ED900" s="11"/>
      <c r="EE900" s="11"/>
      <c r="EF900" s="11"/>
      <c r="EG900" s="11"/>
      <c r="EH900" s="11"/>
      <c r="EI900" s="11"/>
      <c r="EL900" s="20"/>
      <c r="EM900" s="17" t="str">
        <f t="shared" si="25"/>
        <v>CUMPLE</v>
      </c>
    </row>
    <row r="901" spans="1:143" s="1" customFormat="1" x14ac:dyDescent="0.25">
      <c r="A901" s="12">
        <f>+A894+1</f>
        <v>151</v>
      </c>
      <c r="B901" s="108" t="s">
        <v>301</v>
      </c>
      <c r="C901" s="12">
        <v>4</v>
      </c>
      <c r="D901" s="97"/>
      <c r="E901" s="98">
        <f>+D901*C901</f>
        <v>0</v>
      </c>
      <c r="F901" s="98">
        <f>+E901*0.16</f>
        <v>0</v>
      </c>
      <c r="G901" s="98">
        <f>+F901+E901</f>
        <v>0</v>
      </c>
      <c r="EB901" s="11" t="str">
        <f>IF(A901&gt;0.9,"CUMPLE","NO")</f>
        <v>CUMPLE</v>
      </c>
      <c r="EC901" s="11" t="str">
        <f>IF(C901&gt;0.9,"CUMPLE","NO")</f>
        <v>CUMPLE</v>
      </c>
      <c r="ED901" s="11" t="str">
        <f>+IF(EB901=EC901,"CUMPLE")</f>
        <v>CUMPLE</v>
      </c>
      <c r="EE901" s="11" t="b">
        <f>+IF(D901&gt;0.9,"CUMPLE")</f>
        <v>0</v>
      </c>
      <c r="EF901" s="11">
        <v>151</v>
      </c>
      <c r="EG901" s="11" t="str">
        <f>+IF(A901=EF901,"CUMPLE")</f>
        <v>CUMPLE</v>
      </c>
      <c r="EH901" s="11">
        <v>4</v>
      </c>
      <c r="EI901" s="11" t="str">
        <f>+IF(C901=EH901,"CUMPLE")</f>
        <v>CUMPLE</v>
      </c>
      <c r="EL901" s="20" t="s">
        <v>301</v>
      </c>
      <c r="EM901" s="17" t="str">
        <f t="shared" si="25"/>
        <v>CUMPLE</v>
      </c>
    </row>
    <row r="902" spans="1:143" s="1" customFormat="1" x14ac:dyDescent="0.25">
      <c r="A902" s="12"/>
      <c r="B902" s="109" t="s">
        <v>302</v>
      </c>
      <c r="C902" s="12"/>
      <c r="D902" s="97"/>
      <c r="E902" s="98"/>
      <c r="F902" s="98"/>
      <c r="G902" s="98"/>
      <c r="EB902" s="11"/>
      <c r="EC902" s="11"/>
      <c r="ED902" s="11"/>
      <c r="EE902" s="11"/>
      <c r="EF902" s="11"/>
      <c r="EG902" s="11"/>
      <c r="EH902" s="11"/>
      <c r="EI902" s="11"/>
      <c r="EL902" s="20" t="s">
        <v>302</v>
      </c>
      <c r="EM902" s="17" t="str">
        <f t="shared" si="25"/>
        <v>CUMPLE</v>
      </c>
    </row>
    <row r="903" spans="1:143" s="1" customFormat="1" x14ac:dyDescent="0.25">
      <c r="A903" s="12">
        <f>+A901+1</f>
        <v>152</v>
      </c>
      <c r="B903" s="108" t="s">
        <v>303</v>
      </c>
      <c r="C903" s="12">
        <v>4</v>
      </c>
      <c r="D903" s="97"/>
      <c r="E903" s="98">
        <f>+D903*C903</f>
        <v>0</v>
      </c>
      <c r="F903" s="98">
        <f>+E903*0.16</f>
        <v>0</v>
      </c>
      <c r="G903" s="98">
        <f>+F903+E903</f>
        <v>0</v>
      </c>
      <c r="EB903" s="11" t="str">
        <f>IF(A903&gt;0.9,"CUMPLE","NO")</f>
        <v>CUMPLE</v>
      </c>
      <c r="EC903" s="11" t="str">
        <f>IF(C903&gt;0.9,"CUMPLE","NO")</f>
        <v>CUMPLE</v>
      </c>
      <c r="ED903" s="11" t="str">
        <f>+IF(EB903=EC903,"CUMPLE")</f>
        <v>CUMPLE</v>
      </c>
      <c r="EE903" s="11" t="b">
        <f>+IF(D903&gt;0.9,"CUMPLE")</f>
        <v>0</v>
      </c>
      <c r="EF903" s="11">
        <v>152</v>
      </c>
      <c r="EG903" s="11" t="str">
        <f>+IF(A903=EF903,"CUMPLE")</f>
        <v>CUMPLE</v>
      </c>
      <c r="EH903" s="11">
        <v>4</v>
      </c>
      <c r="EI903" s="11" t="str">
        <f>+IF(C903=EH903,"CUMPLE")</f>
        <v>CUMPLE</v>
      </c>
      <c r="EL903" s="20" t="s">
        <v>303</v>
      </c>
      <c r="EM903" s="17" t="str">
        <f t="shared" si="25"/>
        <v>CUMPLE</v>
      </c>
    </row>
    <row r="904" spans="1:143" s="1" customFormat="1" x14ac:dyDescent="0.25">
      <c r="A904" s="22"/>
      <c r="B904" s="99" t="s">
        <v>304</v>
      </c>
      <c r="C904" s="22"/>
      <c r="D904" s="100"/>
      <c r="E904" s="101"/>
      <c r="F904" s="101"/>
      <c r="G904" s="101"/>
      <c r="EB904" s="11"/>
      <c r="EC904" s="11"/>
      <c r="ED904" s="11"/>
      <c r="EE904" s="11"/>
      <c r="EF904" s="11"/>
      <c r="EG904" s="11"/>
      <c r="EH904" s="11"/>
      <c r="EI904" s="11"/>
      <c r="EL904" s="20" t="s">
        <v>304</v>
      </c>
      <c r="EM904" s="17" t="str">
        <f t="shared" si="25"/>
        <v>CUMPLE</v>
      </c>
    </row>
    <row r="905" spans="1:143" s="1" customFormat="1" ht="30" x14ac:dyDescent="0.25">
      <c r="A905" s="27"/>
      <c r="B905" s="105" t="s">
        <v>305</v>
      </c>
      <c r="C905" s="27"/>
      <c r="D905" s="106"/>
      <c r="E905" s="107"/>
      <c r="F905" s="107"/>
      <c r="G905" s="107"/>
      <c r="EB905" s="11"/>
      <c r="EC905" s="11"/>
      <c r="ED905" s="11"/>
      <c r="EE905" s="11"/>
      <c r="EF905" s="11"/>
      <c r="EG905" s="11"/>
      <c r="EH905" s="11"/>
      <c r="EI905" s="11"/>
      <c r="EL905" s="20" t="s">
        <v>305</v>
      </c>
      <c r="EM905" s="17" t="str">
        <f t="shared" ref="EM905:EM968" si="26">+IF(EL905=B905,"CUMPLE")</f>
        <v>CUMPLE</v>
      </c>
    </row>
    <row r="906" spans="1:143" s="1" customFormat="1" x14ac:dyDescent="0.25">
      <c r="A906" s="12">
        <f>+A903+1</f>
        <v>153</v>
      </c>
      <c r="B906" s="96" t="s">
        <v>315</v>
      </c>
      <c r="C906" s="12">
        <v>1</v>
      </c>
      <c r="D906" s="97"/>
      <c r="E906" s="98">
        <f>+D906*C906</f>
        <v>0</v>
      </c>
      <c r="F906" s="98">
        <f>+E906*0.16</f>
        <v>0</v>
      </c>
      <c r="G906" s="98">
        <f>+F906+E906</f>
        <v>0</v>
      </c>
      <c r="EB906" s="11" t="str">
        <f>IF(A906&gt;0.9,"CUMPLE","NO")</f>
        <v>CUMPLE</v>
      </c>
      <c r="EC906" s="11" t="str">
        <f>IF(C906&gt;0.9,"CUMPLE","NO")</f>
        <v>CUMPLE</v>
      </c>
      <c r="ED906" s="11" t="str">
        <f>+IF(EB906=EC906,"CUMPLE")</f>
        <v>CUMPLE</v>
      </c>
      <c r="EE906" s="11" t="b">
        <f>+IF(D906&gt;0.9,"CUMPLE")</f>
        <v>0</v>
      </c>
      <c r="EF906" s="11">
        <v>153</v>
      </c>
      <c r="EG906" s="11" t="str">
        <f>+IF(A906=EF906,"CUMPLE")</f>
        <v>CUMPLE</v>
      </c>
      <c r="EH906" s="11">
        <v>1</v>
      </c>
      <c r="EI906" s="11" t="str">
        <f>+IF(C906=EH906,"CUMPLE")</f>
        <v>CUMPLE</v>
      </c>
      <c r="EL906" s="20" t="s">
        <v>315</v>
      </c>
      <c r="EM906" s="17" t="str">
        <f t="shared" si="26"/>
        <v>CUMPLE</v>
      </c>
    </row>
    <row r="907" spans="1:143" s="1" customFormat="1" ht="30" x14ac:dyDescent="0.25">
      <c r="A907" s="12"/>
      <c r="B907" s="109" t="s">
        <v>612</v>
      </c>
      <c r="C907" s="12"/>
      <c r="D907" s="97"/>
      <c r="E907" s="98"/>
      <c r="F907" s="98"/>
      <c r="G907" s="98"/>
      <c r="EB907" s="11"/>
      <c r="EC907" s="11"/>
      <c r="ED907" s="11"/>
      <c r="EE907" s="11"/>
      <c r="EF907" s="11"/>
      <c r="EG907" s="11"/>
      <c r="EH907" s="11"/>
      <c r="EI907" s="11"/>
      <c r="EL907" s="20" t="s">
        <v>612</v>
      </c>
      <c r="EM907" s="17" t="str">
        <f t="shared" si="26"/>
        <v>CUMPLE</v>
      </c>
    </row>
    <row r="908" spans="1:143" s="1" customFormat="1" x14ac:dyDescent="0.25">
      <c r="A908" s="12">
        <f>+A906+1</f>
        <v>154</v>
      </c>
      <c r="B908" s="108" t="s">
        <v>317</v>
      </c>
      <c r="C908" s="12">
        <v>1</v>
      </c>
      <c r="D908" s="97"/>
      <c r="E908" s="98">
        <f>+D908*C908</f>
        <v>0</v>
      </c>
      <c r="F908" s="98">
        <f>+E908*0.16</f>
        <v>0</v>
      </c>
      <c r="G908" s="98">
        <f>+F908+E908</f>
        <v>0</v>
      </c>
      <c r="EB908" s="11" t="str">
        <f>IF(A908&gt;0.9,"CUMPLE","NO")</f>
        <v>CUMPLE</v>
      </c>
      <c r="EC908" s="11" t="str">
        <f>IF(C908&gt;0.9,"CUMPLE","NO")</f>
        <v>CUMPLE</v>
      </c>
      <c r="ED908" s="11" t="str">
        <f>+IF(EB908=EC908,"CUMPLE")</f>
        <v>CUMPLE</v>
      </c>
      <c r="EE908" s="11" t="b">
        <f>+IF(D908&gt;0.9,"CUMPLE")</f>
        <v>0</v>
      </c>
      <c r="EF908" s="11">
        <v>154</v>
      </c>
      <c r="EG908" s="11" t="str">
        <f>+IF(A908=EF908,"CUMPLE")</f>
        <v>CUMPLE</v>
      </c>
      <c r="EH908" s="11">
        <v>1</v>
      </c>
      <c r="EI908" s="11" t="str">
        <f>+IF(C908=EH908,"CUMPLE")</f>
        <v>CUMPLE</v>
      </c>
      <c r="EL908" s="20" t="s">
        <v>317</v>
      </c>
      <c r="EM908" s="17" t="str">
        <f t="shared" si="26"/>
        <v>CUMPLE</v>
      </c>
    </row>
    <row r="909" spans="1:143" s="1" customFormat="1" ht="30" x14ac:dyDescent="0.25">
      <c r="A909" s="12"/>
      <c r="B909" s="109" t="s">
        <v>318</v>
      </c>
      <c r="C909" s="130"/>
      <c r="D909" s="131"/>
      <c r="E909" s="132"/>
      <c r="F909" s="132"/>
      <c r="G909" s="132"/>
      <c r="EB909" s="11"/>
      <c r="EC909" s="11"/>
      <c r="ED909" s="11"/>
      <c r="EE909" s="11"/>
      <c r="EF909" s="11"/>
      <c r="EG909" s="11"/>
      <c r="EH909" s="11"/>
      <c r="EI909" s="11"/>
      <c r="EL909" s="20" t="s">
        <v>318</v>
      </c>
      <c r="EM909" s="17" t="str">
        <f t="shared" si="26"/>
        <v>CUMPLE</v>
      </c>
    </row>
    <row r="910" spans="1:143" s="1" customFormat="1" x14ac:dyDescent="0.25">
      <c r="A910" s="12">
        <f>+A908+1</f>
        <v>155</v>
      </c>
      <c r="B910" s="96" t="s">
        <v>319</v>
      </c>
      <c r="C910" s="12">
        <v>1</v>
      </c>
      <c r="D910" s="97"/>
      <c r="E910" s="98">
        <f>+D910*C910</f>
        <v>0</v>
      </c>
      <c r="F910" s="98">
        <f>+E910*0.16</f>
        <v>0</v>
      </c>
      <c r="G910" s="98">
        <f>+F910+E910</f>
        <v>0</v>
      </c>
      <c r="EB910" s="11" t="str">
        <f>IF(A910&gt;0.9,"CUMPLE","NO")</f>
        <v>CUMPLE</v>
      </c>
      <c r="EC910" s="11" t="str">
        <f>IF(C910&gt;0.9,"CUMPLE","NO")</f>
        <v>CUMPLE</v>
      </c>
      <c r="ED910" s="11" t="str">
        <f>+IF(EB910=EC910,"CUMPLE")</f>
        <v>CUMPLE</v>
      </c>
      <c r="EE910" s="11" t="b">
        <f>+IF(D910&gt;0.9,"CUMPLE")</f>
        <v>0</v>
      </c>
      <c r="EF910" s="11">
        <v>155</v>
      </c>
      <c r="EG910" s="11" t="str">
        <f>+IF(A910=EF910,"CUMPLE")</f>
        <v>CUMPLE</v>
      </c>
      <c r="EH910" s="11">
        <v>1</v>
      </c>
      <c r="EI910" s="11" t="str">
        <f>+IF(C910=EH910,"CUMPLE")</f>
        <v>CUMPLE</v>
      </c>
      <c r="EL910" s="20" t="s">
        <v>319</v>
      </c>
      <c r="EM910" s="17" t="str">
        <f t="shared" si="26"/>
        <v>CUMPLE</v>
      </c>
    </row>
    <row r="911" spans="1:143" s="1" customFormat="1" ht="30" x14ac:dyDescent="0.25">
      <c r="A911" s="12"/>
      <c r="B911" s="109" t="s">
        <v>320</v>
      </c>
      <c r="C911" s="130"/>
      <c r="D911" s="131"/>
      <c r="E911" s="132"/>
      <c r="F911" s="132"/>
      <c r="G911" s="132"/>
      <c r="EB911" s="11"/>
      <c r="EC911" s="11"/>
      <c r="ED911" s="11"/>
      <c r="EE911" s="11"/>
      <c r="EF911" s="11"/>
      <c r="EG911" s="11"/>
      <c r="EH911" s="11"/>
      <c r="EI911" s="11"/>
      <c r="EL911" s="20" t="s">
        <v>320</v>
      </c>
      <c r="EM911" s="17" t="str">
        <f t="shared" si="26"/>
        <v>CUMPLE</v>
      </c>
    </row>
    <row r="912" spans="1:143" s="1" customFormat="1" x14ac:dyDescent="0.25">
      <c r="A912" s="12">
        <f>+A910+1</f>
        <v>156</v>
      </c>
      <c r="B912" s="96" t="s">
        <v>321</v>
      </c>
      <c r="C912" s="12">
        <v>1</v>
      </c>
      <c r="D912" s="97"/>
      <c r="E912" s="98">
        <f>+D912*C912</f>
        <v>0</v>
      </c>
      <c r="F912" s="98">
        <f>+E912*0.16</f>
        <v>0</v>
      </c>
      <c r="G912" s="98">
        <f>+F912+E912</f>
        <v>0</v>
      </c>
      <c r="EB912" s="11" t="str">
        <f>IF(A912&gt;0.9,"CUMPLE","NO")</f>
        <v>CUMPLE</v>
      </c>
      <c r="EC912" s="11" t="str">
        <f>IF(C912&gt;0.9,"CUMPLE","NO")</f>
        <v>CUMPLE</v>
      </c>
      <c r="ED912" s="11" t="str">
        <f>+IF(EB912=EC912,"CUMPLE")</f>
        <v>CUMPLE</v>
      </c>
      <c r="EE912" s="11" t="b">
        <f>+IF(D912&gt;0.9,"CUMPLE")</f>
        <v>0</v>
      </c>
      <c r="EF912" s="11">
        <v>156</v>
      </c>
      <c r="EG912" s="11" t="str">
        <f>+IF(A912=EF912,"CUMPLE")</f>
        <v>CUMPLE</v>
      </c>
      <c r="EH912" s="11">
        <v>1</v>
      </c>
      <c r="EI912" s="11" t="str">
        <f>+IF(C912=EH912,"CUMPLE")</f>
        <v>CUMPLE</v>
      </c>
      <c r="EL912" s="20" t="s">
        <v>321</v>
      </c>
      <c r="EM912" s="17" t="str">
        <f t="shared" si="26"/>
        <v>CUMPLE</v>
      </c>
    </row>
    <row r="913" spans="1:143" s="1" customFormat="1" ht="45" x14ac:dyDescent="0.25">
      <c r="A913" s="12"/>
      <c r="B913" s="109" t="s">
        <v>322</v>
      </c>
      <c r="C913" s="130"/>
      <c r="D913" s="131"/>
      <c r="E913" s="132"/>
      <c r="F913" s="132"/>
      <c r="G913" s="132"/>
      <c r="EB913" s="11"/>
      <c r="EC913" s="11"/>
      <c r="ED913" s="11"/>
      <c r="EE913" s="11"/>
      <c r="EF913" s="11"/>
      <c r="EG913" s="11"/>
      <c r="EH913" s="11"/>
      <c r="EI913" s="11"/>
      <c r="EL913" s="20" t="s">
        <v>322</v>
      </c>
      <c r="EM913" s="17" t="str">
        <f t="shared" si="26"/>
        <v>CUMPLE</v>
      </c>
    </row>
    <row r="914" spans="1:143" s="1" customFormat="1" x14ac:dyDescent="0.25">
      <c r="A914" s="12">
        <f>+A912+1</f>
        <v>157</v>
      </c>
      <c r="B914" s="108" t="s">
        <v>323</v>
      </c>
      <c r="C914" s="12">
        <v>1</v>
      </c>
      <c r="D914" s="97"/>
      <c r="E914" s="98">
        <f>+D914*C914</f>
        <v>0</v>
      </c>
      <c r="F914" s="98">
        <f>+E914*0.16</f>
        <v>0</v>
      </c>
      <c r="G914" s="98">
        <f>+F914+E914</f>
        <v>0</v>
      </c>
      <c r="EB914" s="11" t="str">
        <f>IF(A914&gt;0.9,"CUMPLE","NO")</f>
        <v>CUMPLE</v>
      </c>
      <c r="EC914" s="11" t="str">
        <f>IF(C914&gt;0.9,"CUMPLE","NO")</f>
        <v>CUMPLE</v>
      </c>
      <c r="ED914" s="11" t="str">
        <f>+IF(EB914=EC914,"CUMPLE")</f>
        <v>CUMPLE</v>
      </c>
      <c r="EE914" s="11" t="b">
        <f>+IF(D914&gt;0.9,"CUMPLE")</f>
        <v>0</v>
      </c>
      <c r="EF914" s="11">
        <v>157</v>
      </c>
      <c r="EG914" s="11" t="str">
        <f>+IF(A914=EF914,"CUMPLE")</f>
        <v>CUMPLE</v>
      </c>
      <c r="EH914" s="11">
        <v>1</v>
      </c>
      <c r="EI914" s="11" t="str">
        <f>+IF(C914=EH914,"CUMPLE")</f>
        <v>CUMPLE</v>
      </c>
      <c r="EL914" s="20" t="s">
        <v>323</v>
      </c>
      <c r="EM914" s="17" t="str">
        <f t="shared" si="26"/>
        <v>CUMPLE</v>
      </c>
    </row>
    <row r="915" spans="1:143" s="1" customFormat="1" ht="30" x14ac:dyDescent="0.25">
      <c r="A915" s="12"/>
      <c r="B915" s="109" t="s">
        <v>324</v>
      </c>
      <c r="C915" s="130"/>
      <c r="D915" s="131"/>
      <c r="E915" s="132"/>
      <c r="F915" s="132"/>
      <c r="G915" s="132"/>
      <c r="EB915" s="11"/>
      <c r="EC915" s="11"/>
      <c r="ED915" s="11"/>
      <c r="EE915" s="11"/>
      <c r="EF915" s="11"/>
      <c r="EG915" s="11"/>
      <c r="EH915" s="11"/>
      <c r="EI915" s="11"/>
      <c r="EL915" s="20" t="s">
        <v>324</v>
      </c>
      <c r="EM915" s="17" t="str">
        <f t="shared" si="26"/>
        <v>CUMPLE</v>
      </c>
    </row>
    <row r="916" spans="1:143" s="1" customFormat="1" x14ac:dyDescent="0.25">
      <c r="A916" s="12">
        <f>+A914+1</f>
        <v>158</v>
      </c>
      <c r="B916" s="110" t="s">
        <v>325</v>
      </c>
      <c r="C916" s="12">
        <v>1</v>
      </c>
      <c r="D916" s="97"/>
      <c r="E916" s="98">
        <f>+D916*C916</f>
        <v>0</v>
      </c>
      <c r="F916" s="98">
        <f>+E916*0.16</f>
        <v>0</v>
      </c>
      <c r="G916" s="98">
        <f>+F916+E916</f>
        <v>0</v>
      </c>
      <c r="EB916" s="11" t="str">
        <f>IF(A916&gt;0.9,"CUMPLE","NO")</f>
        <v>CUMPLE</v>
      </c>
      <c r="EC916" s="11" t="str">
        <f>IF(C916&gt;0.9,"CUMPLE","NO")</f>
        <v>CUMPLE</v>
      </c>
      <c r="ED916" s="11" t="str">
        <f>+IF(EB916=EC916,"CUMPLE")</f>
        <v>CUMPLE</v>
      </c>
      <c r="EE916" s="11" t="b">
        <f>+IF(D916&gt;0.9,"CUMPLE")</f>
        <v>0</v>
      </c>
      <c r="EF916" s="11">
        <v>158</v>
      </c>
      <c r="EG916" s="11" t="str">
        <f>+IF(A916=EF916,"CUMPLE")</f>
        <v>CUMPLE</v>
      </c>
      <c r="EH916" s="11">
        <v>1</v>
      </c>
      <c r="EI916" s="11" t="str">
        <f>+IF(C916=EH916,"CUMPLE")</f>
        <v>CUMPLE</v>
      </c>
      <c r="EL916" s="20" t="s">
        <v>325</v>
      </c>
      <c r="EM916" s="17" t="str">
        <f t="shared" si="26"/>
        <v>CUMPLE</v>
      </c>
    </row>
    <row r="917" spans="1:143" s="1" customFormat="1" ht="30" x14ac:dyDescent="0.25">
      <c r="A917" s="12"/>
      <c r="B917" s="109" t="s">
        <v>326</v>
      </c>
      <c r="C917" s="130"/>
      <c r="D917" s="131"/>
      <c r="E917" s="132"/>
      <c r="F917" s="132"/>
      <c r="G917" s="132"/>
      <c r="EB917" s="11"/>
      <c r="EC917" s="11"/>
      <c r="ED917" s="11"/>
      <c r="EE917" s="11"/>
      <c r="EF917" s="11"/>
      <c r="EG917" s="11"/>
      <c r="EH917" s="11"/>
      <c r="EI917" s="11"/>
      <c r="EL917" s="20" t="s">
        <v>326</v>
      </c>
      <c r="EM917" s="17" t="str">
        <f t="shared" si="26"/>
        <v>CUMPLE</v>
      </c>
    </row>
    <row r="918" spans="1:143" s="1" customFormat="1" x14ac:dyDescent="0.25">
      <c r="A918" s="12">
        <f>+A916+1</f>
        <v>159</v>
      </c>
      <c r="B918" s="96" t="s">
        <v>327</v>
      </c>
      <c r="C918" s="12">
        <v>1</v>
      </c>
      <c r="D918" s="97"/>
      <c r="E918" s="98">
        <f>+D918*C918</f>
        <v>0</v>
      </c>
      <c r="F918" s="98">
        <f>+E918*0.16</f>
        <v>0</v>
      </c>
      <c r="G918" s="98">
        <f>+F918+E918</f>
        <v>0</v>
      </c>
      <c r="EB918" s="11" t="str">
        <f>IF(A918&gt;0.9,"CUMPLE","NO")</f>
        <v>CUMPLE</v>
      </c>
      <c r="EC918" s="11" t="str">
        <f>IF(C918&gt;0.9,"CUMPLE","NO")</f>
        <v>CUMPLE</v>
      </c>
      <c r="ED918" s="11" t="str">
        <f>+IF(EB918=EC918,"CUMPLE")</f>
        <v>CUMPLE</v>
      </c>
      <c r="EE918" s="11" t="b">
        <f>+IF(D918&gt;0.9,"CUMPLE")</f>
        <v>0</v>
      </c>
      <c r="EF918" s="11">
        <v>159</v>
      </c>
      <c r="EG918" s="11" t="str">
        <f>+IF(A918=EF918,"CUMPLE")</f>
        <v>CUMPLE</v>
      </c>
      <c r="EH918" s="11">
        <v>1</v>
      </c>
      <c r="EI918" s="11" t="str">
        <f>+IF(C918=EH918,"CUMPLE")</f>
        <v>CUMPLE</v>
      </c>
      <c r="EL918" s="20" t="s">
        <v>327</v>
      </c>
      <c r="EM918" s="17" t="str">
        <f t="shared" si="26"/>
        <v>CUMPLE</v>
      </c>
    </row>
    <row r="919" spans="1:143" s="1" customFormat="1" ht="30" x14ac:dyDescent="0.25">
      <c r="A919" s="12"/>
      <c r="B919" s="109" t="s">
        <v>328</v>
      </c>
      <c r="C919" s="130"/>
      <c r="D919" s="131"/>
      <c r="E919" s="132"/>
      <c r="F919" s="132"/>
      <c r="G919" s="132"/>
      <c r="EB919" s="11"/>
      <c r="EC919" s="11"/>
      <c r="ED919" s="11"/>
      <c r="EE919" s="11"/>
      <c r="EF919" s="11"/>
      <c r="EG919" s="11"/>
      <c r="EH919" s="11"/>
      <c r="EI919" s="11"/>
      <c r="EL919" s="20" t="s">
        <v>328</v>
      </c>
      <c r="EM919" s="17" t="str">
        <f t="shared" si="26"/>
        <v>CUMPLE</v>
      </c>
    </row>
    <row r="920" spans="1:143" s="1" customFormat="1" x14ac:dyDescent="0.25">
      <c r="A920" s="12">
        <f>+A918+1</f>
        <v>160</v>
      </c>
      <c r="B920" s="108" t="s">
        <v>329</v>
      </c>
      <c r="C920" s="12">
        <v>1</v>
      </c>
      <c r="D920" s="97"/>
      <c r="E920" s="98">
        <f>+D920*C920</f>
        <v>0</v>
      </c>
      <c r="F920" s="98">
        <f>+E920*0.16</f>
        <v>0</v>
      </c>
      <c r="G920" s="98">
        <f>+F920+E920</f>
        <v>0</v>
      </c>
      <c r="EB920" s="11" t="str">
        <f>IF(A920&gt;0.9,"CUMPLE","NO")</f>
        <v>CUMPLE</v>
      </c>
      <c r="EC920" s="11" t="str">
        <f>IF(C920&gt;0.9,"CUMPLE","NO")</f>
        <v>CUMPLE</v>
      </c>
      <c r="ED920" s="11" t="str">
        <f>+IF(EB920=EC920,"CUMPLE")</f>
        <v>CUMPLE</v>
      </c>
      <c r="EE920" s="11" t="b">
        <f>+IF(D920&gt;0.9,"CUMPLE")</f>
        <v>0</v>
      </c>
      <c r="EF920" s="11">
        <v>160</v>
      </c>
      <c r="EG920" s="11" t="str">
        <f>+IF(A920=EF920,"CUMPLE")</f>
        <v>CUMPLE</v>
      </c>
      <c r="EH920" s="11">
        <v>1</v>
      </c>
      <c r="EI920" s="11" t="str">
        <f>+IF(C920=EH920,"CUMPLE")</f>
        <v>CUMPLE</v>
      </c>
      <c r="EL920" s="20" t="s">
        <v>329</v>
      </c>
      <c r="EM920" s="17" t="str">
        <f t="shared" si="26"/>
        <v>CUMPLE</v>
      </c>
    </row>
    <row r="921" spans="1:143" s="1" customFormat="1" ht="30" x14ac:dyDescent="0.25">
      <c r="A921" s="12"/>
      <c r="B921" s="109" t="s">
        <v>330</v>
      </c>
      <c r="C921" s="130"/>
      <c r="D921" s="131"/>
      <c r="E921" s="132"/>
      <c r="F921" s="132"/>
      <c r="G921" s="132"/>
      <c r="EB921" s="11"/>
      <c r="EC921" s="11"/>
      <c r="ED921" s="11"/>
      <c r="EE921" s="11"/>
      <c r="EF921" s="11"/>
      <c r="EG921" s="11"/>
      <c r="EH921" s="11"/>
      <c r="EI921" s="11"/>
      <c r="EL921" s="20" t="s">
        <v>330</v>
      </c>
      <c r="EM921" s="17" t="str">
        <f t="shared" si="26"/>
        <v>CUMPLE</v>
      </c>
    </row>
    <row r="922" spans="1:143" s="1" customFormat="1" x14ac:dyDescent="0.25">
      <c r="A922" s="12">
        <f>+A920+1</f>
        <v>161</v>
      </c>
      <c r="B922" s="96" t="s">
        <v>331</v>
      </c>
      <c r="C922" s="12">
        <v>1</v>
      </c>
      <c r="D922" s="97"/>
      <c r="E922" s="98">
        <f>+D922*C922</f>
        <v>0</v>
      </c>
      <c r="F922" s="98">
        <f>+E922*0.16</f>
        <v>0</v>
      </c>
      <c r="G922" s="98">
        <f>+F922+E922</f>
        <v>0</v>
      </c>
      <c r="EB922" s="11" t="str">
        <f>IF(A922&gt;0.9,"CUMPLE","NO")</f>
        <v>CUMPLE</v>
      </c>
      <c r="EC922" s="11" t="str">
        <f>IF(C922&gt;0.9,"CUMPLE","NO")</f>
        <v>CUMPLE</v>
      </c>
      <c r="ED922" s="11" t="str">
        <f>+IF(EB922=EC922,"CUMPLE")</f>
        <v>CUMPLE</v>
      </c>
      <c r="EE922" s="11" t="b">
        <f>+IF(D922&gt;0.9,"CUMPLE")</f>
        <v>0</v>
      </c>
      <c r="EF922" s="11">
        <v>161</v>
      </c>
      <c r="EG922" s="11" t="str">
        <f>+IF(A922=EF922,"CUMPLE")</f>
        <v>CUMPLE</v>
      </c>
      <c r="EH922" s="11">
        <v>1</v>
      </c>
      <c r="EI922" s="11" t="str">
        <f>+IF(C922=EH922,"CUMPLE")</f>
        <v>CUMPLE</v>
      </c>
      <c r="EL922" s="20" t="s">
        <v>331</v>
      </c>
      <c r="EM922" s="17" t="str">
        <f t="shared" si="26"/>
        <v>CUMPLE</v>
      </c>
    </row>
    <row r="923" spans="1:143" s="1" customFormat="1" ht="30" x14ac:dyDescent="0.25">
      <c r="A923" s="12"/>
      <c r="B923" s="109" t="s">
        <v>332</v>
      </c>
      <c r="C923" s="130"/>
      <c r="D923" s="131"/>
      <c r="E923" s="132"/>
      <c r="F923" s="132"/>
      <c r="G923" s="132"/>
      <c r="EB923" s="11"/>
      <c r="EC923" s="11"/>
      <c r="ED923" s="11"/>
      <c r="EE923" s="11"/>
      <c r="EF923" s="11"/>
      <c r="EG923" s="11"/>
      <c r="EH923" s="11"/>
      <c r="EI923" s="11"/>
      <c r="EL923" s="20" t="s">
        <v>332</v>
      </c>
      <c r="EM923" s="17" t="str">
        <f t="shared" si="26"/>
        <v>CUMPLE</v>
      </c>
    </row>
    <row r="924" spans="1:143" s="1" customFormat="1" x14ac:dyDescent="0.25">
      <c r="A924" s="291" t="s">
        <v>613</v>
      </c>
      <c r="B924" s="292"/>
      <c r="C924" s="292"/>
      <c r="D924" s="292"/>
      <c r="E924" s="292"/>
      <c r="F924" s="292"/>
      <c r="G924" s="293"/>
      <c r="EB924" s="11"/>
      <c r="EC924" s="11"/>
      <c r="ED924" s="11"/>
      <c r="EE924" s="11"/>
      <c r="EF924" s="11"/>
      <c r="EG924" s="11"/>
      <c r="EH924" s="11"/>
      <c r="EI924" s="11"/>
      <c r="EL924" s="20"/>
      <c r="EM924" s="17" t="str">
        <f t="shared" si="26"/>
        <v>CUMPLE</v>
      </c>
    </row>
    <row r="925" spans="1:143" s="1" customFormat="1" x14ac:dyDescent="0.25">
      <c r="A925" s="12">
        <f>+A922+1</f>
        <v>162</v>
      </c>
      <c r="B925" s="110" t="s">
        <v>274</v>
      </c>
      <c r="C925" s="111">
        <v>1</v>
      </c>
      <c r="D925" s="112"/>
      <c r="E925" s="113">
        <f>+D925*C925</f>
        <v>0</v>
      </c>
      <c r="F925" s="113">
        <f>+E925*0.16</f>
        <v>0</v>
      </c>
      <c r="G925" s="113">
        <f>+F925+E925</f>
        <v>0</v>
      </c>
      <c r="EB925" s="11" t="str">
        <f>IF(A925&gt;0.9,"CUMPLE","NO")</f>
        <v>CUMPLE</v>
      </c>
      <c r="EC925" s="11" t="str">
        <f>IF(C925&gt;0.9,"CUMPLE","NO")</f>
        <v>CUMPLE</v>
      </c>
      <c r="ED925" s="11" t="str">
        <f>+IF(EB925=EC925,"CUMPLE")</f>
        <v>CUMPLE</v>
      </c>
      <c r="EE925" s="11" t="b">
        <f>+IF(D925&gt;0.9,"CUMPLE")</f>
        <v>0</v>
      </c>
      <c r="EF925" s="11">
        <v>162</v>
      </c>
      <c r="EG925" s="11" t="str">
        <f>+IF(A925=EF925,"CUMPLE")</f>
        <v>CUMPLE</v>
      </c>
      <c r="EH925" s="11">
        <v>1</v>
      </c>
      <c r="EI925" s="11" t="str">
        <f>+IF(C925=EH925,"CUMPLE")</f>
        <v>CUMPLE</v>
      </c>
      <c r="EL925" s="20" t="s">
        <v>274</v>
      </c>
      <c r="EM925" s="17" t="str">
        <f t="shared" si="26"/>
        <v>CUMPLE</v>
      </c>
    </row>
    <row r="926" spans="1:143" s="1" customFormat="1" ht="60" x14ac:dyDescent="0.25">
      <c r="A926" s="22"/>
      <c r="B926" s="139" t="s">
        <v>614</v>
      </c>
      <c r="C926" s="114"/>
      <c r="D926" s="115"/>
      <c r="E926" s="116"/>
      <c r="F926" s="116"/>
      <c r="G926" s="116"/>
      <c r="EB926" s="11"/>
      <c r="EC926" s="11"/>
      <c r="ED926" s="11"/>
      <c r="EE926" s="11"/>
      <c r="EF926" s="11"/>
      <c r="EG926" s="11"/>
      <c r="EH926" s="11"/>
      <c r="EI926" s="11"/>
      <c r="EL926" s="20" t="s">
        <v>614</v>
      </c>
      <c r="EM926" s="17" t="str">
        <f t="shared" si="26"/>
        <v>CUMPLE</v>
      </c>
    </row>
    <row r="927" spans="1:143" s="1" customFormat="1" x14ac:dyDescent="0.25">
      <c r="A927" s="12">
        <f>+A925+1</f>
        <v>163</v>
      </c>
      <c r="B927" s="108" t="s">
        <v>303</v>
      </c>
      <c r="C927" s="12">
        <v>8</v>
      </c>
      <c r="D927" s="97"/>
      <c r="E927" s="98">
        <f>+D927*C927</f>
        <v>0</v>
      </c>
      <c r="F927" s="98">
        <f>+E927*0.16</f>
        <v>0</v>
      </c>
      <c r="G927" s="98">
        <f>+F927+E927</f>
        <v>0</v>
      </c>
      <c r="EB927" s="11" t="str">
        <f>IF(A927&gt;0.9,"CUMPLE","NO")</f>
        <v>CUMPLE</v>
      </c>
      <c r="EC927" s="11" t="str">
        <f>IF(C927&gt;0.9,"CUMPLE","NO")</f>
        <v>CUMPLE</v>
      </c>
      <c r="ED927" s="11" t="str">
        <f>+IF(EB927=EC927,"CUMPLE")</f>
        <v>CUMPLE</v>
      </c>
      <c r="EE927" s="11" t="b">
        <f>+IF(D927&gt;0.9,"CUMPLE")</f>
        <v>0</v>
      </c>
      <c r="EF927" s="11">
        <v>163</v>
      </c>
      <c r="EG927" s="11" t="str">
        <f>+IF(A927=EF927,"CUMPLE")</f>
        <v>CUMPLE</v>
      </c>
      <c r="EH927" s="11">
        <v>8</v>
      </c>
      <c r="EI927" s="11" t="str">
        <f>+IF(C927=EH927,"CUMPLE")</f>
        <v>CUMPLE</v>
      </c>
      <c r="EL927" s="20" t="s">
        <v>303</v>
      </c>
      <c r="EM927" s="17" t="str">
        <f t="shared" si="26"/>
        <v>CUMPLE</v>
      </c>
    </row>
    <row r="928" spans="1:143" s="1" customFormat="1" ht="45" x14ac:dyDescent="0.25">
      <c r="A928" s="22"/>
      <c r="B928" s="139" t="s">
        <v>615</v>
      </c>
      <c r="C928" s="22"/>
      <c r="D928" s="100"/>
      <c r="E928" s="101"/>
      <c r="F928" s="101"/>
      <c r="G928" s="101"/>
      <c r="EB928" s="11"/>
      <c r="EC928" s="11"/>
      <c r="ED928" s="11"/>
      <c r="EE928" s="11"/>
      <c r="EF928" s="11"/>
      <c r="EG928" s="11"/>
      <c r="EH928" s="11"/>
      <c r="EI928" s="11"/>
      <c r="EL928" s="20" t="s">
        <v>615</v>
      </c>
      <c r="EM928" s="17" t="str">
        <f t="shared" si="26"/>
        <v>CUMPLE</v>
      </c>
    </row>
    <row r="929" spans="1:143" s="1" customFormat="1" x14ac:dyDescent="0.25">
      <c r="A929" s="12">
        <f>+A927+1</f>
        <v>164</v>
      </c>
      <c r="B929" s="96" t="s">
        <v>616</v>
      </c>
      <c r="C929" s="12">
        <v>1</v>
      </c>
      <c r="D929" s="97"/>
      <c r="E929" s="98">
        <f>+D929*C929</f>
        <v>0</v>
      </c>
      <c r="F929" s="98">
        <f>+E929*0.16</f>
        <v>0</v>
      </c>
      <c r="G929" s="98">
        <f>+F929+E929</f>
        <v>0</v>
      </c>
      <c r="EB929" s="11" t="str">
        <f>IF(A929&gt;0.9,"CUMPLE","NO")</f>
        <v>CUMPLE</v>
      </c>
      <c r="EC929" s="11" t="str">
        <f>IF(C929&gt;0.9,"CUMPLE","NO")</f>
        <v>CUMPLE</v>
      </c>
      <c r="ED929" s="11" t="str">
        <f>+IF(EB929=EC929,"CUMPLE")</f>
        <v>CUMPLE</v>
      </c>
      <c r="EE929" s="11" t="b">
        <f>+IF(D929&gt;0.9,"CUMPLE")</f>
        <v>0</v>
      </c>
      <c r="EF929" s="11">
        <v>164</v>
      </c>
      <c r="EG929" s="11" t="str">
        <f>+IF(A929=EF929,"CUMPLE")</f>
        <v>CUMPLE</v>
      </c>
      <c r="EH929" s="11">
        <v>1</v>
      </c>
      <c r="EI929" s="11" t="str">
        <f>+IF(C929=EH929,"CUMPLE")</f>
        <v>CUMPLE</v>
      </c>
      <c r="EL929" s="20" t="s">
        <v>616</v>
      </c>
      <c r="EM929" s="17" t="str">
        <f t="shared" si="26"/>
        <v>CUMPLE</v>
      </c>
    </row>
    <row r="930" spans="1:143" s="1" customFormat="1" ht="45" x14ac:dyDescent="0.25">
      <c r="A930" s="12"/>
      <c r="B930" s="109" t="s">
        <v>617</v>
      </c>
      <c r="C930" s="12"/>
      <c r="D930" s="97"/>
      <c r="E930" s="98"/>
      <c r="F930" s="98"/>
      <c r="G930" s="98"/>
      <c r="EB930" s="11"/>
      <c r="EC930" s="11"/>
      <c r="ED930" s="11"/>
      <c r="EE930" s="11"/>
      <c r="EF930" s="11"/>
      <c r="EG930" s="11"/>
      <c r="EH930" s="11"/>
      <c r="EI930" s="11"/>
      <c r="EL930" s="20" t="s">
        <v>617</v>
      </c>
      <c r="EM930" s="17" t="str">
        <f t="shared" si="26"/>
        <v>CUMPLE</v>
      </c>
    </row>
    <row r="931" spans="1:143" s="1" customFormat="1" x14ac:dyDescent="0.25">
      <c r="A931" s="12">
        <f>+A929+1</f>
        <v>165</v>
      </c>
      <c r="B931" s="110" t="s">
        <v>325</v>
      </c>
      <c r="C931" s="12">
        <v>1</v>
      </c>
      <c r="D931" s="97"/>
      <c r="E931" s="98">
        <f>+D931*C931</f>
        <v>0</v>
      </c>
      <c r="F931" s="98">
        <f>+E931*0.16</f>
        <v>0</v>
      </c>
      <c r="G931" s="98">
        <f>+F931+E931</f>
        <v>0</v>
      </c>
      <c r="EB931" s="11" t="str">
        <f>IF(A931&gt;0.9,"CUMPLE","NO")</f>
        <v>CUMPLE</v>
      </c>
      <c r="EC931" s="11" t="str">
        <f>IF(C931&gt;0.9,"CUMPLE","NO")</f>
        <v>CUMPLE</v>
      </c>
      <c r="ED931" s="11" t="str">
        <f>+IF(EB931=EC931,"CUMPLE")</f>
        <v>CUMPLE</v>
      </c>
      <c r="EE931" s="11" t="b">
        <f>+IF(D931&gt;0.9,"CUMPLE")</f>
        <v>0</v>
      </c>
      <c r="EF931" s="11">
        <v>165</v>
      </c>
      <c r="EG931" s="11" t="str">
        <f>+IF(A931=EF931,"CUMPLE")</f>
        <v>CUMPLE</v>
      </c>
      <c r="EH931" s="11">
        <v>1</v>
      </c>
      <c r="EI931" s="11" t="str">
        <f>+IF(C931=EH931,"CUMPLE")</f>
        <v>CUMPLE</v>
      </c>
      <c r="EL931" s="20" t="s">
        <v>325</v>
      </c>
      <c r="EM931" s="17" t="str">
        <f t="shared" si="26"/>
        <v>CUMPLE</v>
      </c>
    </row>
    <row r="932" spans="1:143" s="1" customFormat="1" ht="30" x14ac:dyDescent="0.25">
      <c r="A932" s="12"/>
      <c r="B932" s="109" t="s">
        <v>326</v>
      </c>
      <c r="C932" s="130"/>
      <c r="D932" s="131"/>
      <c r="E932" s="132"/>
      <c r="F932" s="132"/>
      <c r="G932" s="132"/>
      <c r="EB932" s="11"/>
      <c r="EC932" s="11"/>
      <c r="ED932" s="11"/>
      <c r="EE932" s="11"/>
      <c r="EF932" s="11"/>
      <c r="EG932" s="11"/>
      <c r="EH932" s="11"/>
      <c r="EI932" s="11"/>
      <c r="EL932" s="20" t="s">
        <v>326</v>
      </c>
      <c r="EM932" s="17" t="str">
        <f t="shared" si="26"/>
        <v>CUMPLE</v>
      </c>
    </row>
    <row r="933" spans="1:143" s="1" customFormat="1" x14ac:dyDescent="0.25">
      <c r="A933" s="12">
        <f>+A931+1</f>
        <v>166</v>
      </c>
      <c r="B933" s="96" t="s">
        <v>327</v>
      </c>
      <c r="C933" s="12">
        <v>1</v>
      </c>
      <c r="D933" s="97"/>
      <c r="E933" s="98">
        <f>+D933*C933</f>
        <v>0</v>
      </c>
      <c r="F933" s="98">
        <f>+E933*0.16</f>
        <v>0</v>
      </c>
      <c r="G933" s="98">
        <f>+F933+E933</f>
        <v>0</v>
      </c>
      <c r="EB933" s="11" t="str">
        <f>IF(A933&gt;0.9,"CUMPLE","NO")</f>
        <v>CUMPLE</v>
      </c>
      <c r="EC933" s="11" t="str">
        <f>IF(C933&gt;0.9,"CUMPLE","NO")</f>
        <v>CUMPLE</v>
      </c>
      <c r="ED933" s="11" t="str">
        <f>+IF(EB933=EC933,"CUMPLE")</f>
        <v>CUMPLE</v>
      </c>
      <c r="EE933" s="11" t="b">
        <f>+IF(D933&gt;0.9,"CUMPLE")</f>
        <v>0</v>
      </c>
      <c r="EF933" s="11">
        <v>166</v>
      </c>
      <c r="EG933" s="11" t="str">
        <f>+IF(A933=EF933,"CUMPLE")</f>
        <v>CUMPLE</v>
      </c>
      <c r="EH933" s="11">
        <v>1</v>
      </c>
      <c r="EI933" s="11" t="str">
        <f>+IF(C933=EH933,"CUMPLE")</f>
        <v>CUMPLE</v>
      </c>
      <c r="EL933" s="20" t="s">
        <v>327</v>
      </c>
      <c r="EM933" s="17" t="str">
        <f t="shared" si="26"/>
        <v>CUMPLE</v>
      </c>
    </row>
    <row r="934" spans="1:143" s="1" customFormat="1" ht="30" x14ac:dyDescent="0.25">
      <c r="A934" s="12"/>
      <c r="B934" s="109" t="s">
        <v>328</v>
      </c>
      <c r="C934" s="130"/>
      <c r="D934" s="131"/>
      <c r="E934" s="132"/>
      <c r="F934" s="132"/>
      <c r="G934" s="132"/>
      <c r="EB934" s="11"/>
      <c r="EC934" s="11"/>
      <c r="ED934" s="11"/>
      <c r="EE934" s="11"/>
      <c r="EF934" s="11"/>
      <c r="EG934" s="11"/>
      <c r="EH934" s="11"/>
      <c r="EI934" s="11"/>
      <c r="EL934" s="20" t="s">
        <v>328</v>
      </c>
      <c r="EM934" s="17" t="str">
        <f t="shared" si="26"/>
        <v>CUMPLE</v>
      </c>
    </row>
    <row r="935" spans="1:143" s="1" customFormat="1" x14ac:dyDescent="0.25">
      <c r="A935" s="12">
        <f>+A933+1</f>
        <v>167</v>
      </c>
      <c r="B935" s="108" t="s">
        <v>329</v>
      </c>
      <c r="C935" s="12">
        <v>1</v>
      </c>
      <c r="D935" s="97"/>
      <c r="E935" s="98">
        <f>+D935*C935</f>
        <v>0</v>
      </c>
      <c r="F935" s="98">
        <f>+E935*0.16</f>
        <v>0</v>
      </c>
      <c r="G935" s="98">
        <f>+F935+E935</f>
        <v>0</v>
      </c>
      <c r="EB935" s="11" t="str">
        <f>IF(A935&gt;0.9,"CUMPLE","NO")</f>
        <v>CUMPLE</v>
      </c>
      <c r="EC935" s="11" t="str">
        <f>IF(C935&gt;0.9,"CUMPLE","NO")</f>
        <v>CUMPLE</v>
      </c>
      <c r="ED935" s="11" t="str">
        <f>+IF(EB935=EC935,"CUMPLE")</f>
        <v>CUMPLE</v>
      </c>
      <c r="EE935" s="11" t="b">
        <f>+IF(D935&gt;0.9,"CUMPLE")</f>
        <v>0</v>
      </c>
      <c r="EF935" s="11">
        <v>167</v>
      </c>
      <c r="EG935" s="11" t="str">
        <f>+IF(A935=EF935,"CUMPLE")</f>
        <v>CUMPLE</v>
      </c>
      <c r="EH935" s="11">
        <v>1</v>
      </c>
      <c r="EI935" s="11" t="str">
        <f>+IF(C935=EH935,"CUMPLE")</f>
        <v>CUMPLE</v>
      </c>
      <c r="EL935" s="20" t="s">
        <v>329</v>
      </c>
      <c r="EM935" s="17" t="str">
        <f t="shared" si="26"/>
        <v>CUMPLE</v>
      </c>
    </row>
    <row r="936" spans="1:143" s="1" customFormat="1" ht="30" x14ac:dyDescent="0.25">
      <c r="A936" s="12"/>
      <c r="B936" s="109" t="s">
        <v>330</v>
      </c>
      <c r="C936" s="130"/>
      <c r="D936" s="131"/>
      <c r="E936" s="132"/>
      <c r="F936" s="132"/>
      <c r="G936" s="132"/>
      <c r="EB936" s="11"/>
      <c r="EC936" s="11"/>
      <c r="ED936" s="11"/>
      <c r="EE936" s="11"/>
      <c r="EF936" s="11"/>
      <c r="EG936" s="11"/>
      <c r="EH936" s="11"/>
      <c r="EI936" s="11"/>
      <c r="EL936" s="20" t="s">
        <v>330</v>
      </c>
      <c r="EM936" s="17" t="str">
        <f t="shared" si="26"/>
        <v>CUMPLE</v>
      </c>
    </row>
    <row r="937" spans="1:143" s="1" customFormat="1" x14ac:dyDescent="0.25">
      <c r="A937" s="12">
        <f>+A935+1</f>
        <v>168</v>
      </c>
      <c r="B937" s="96" t="s">
        <v>331</v>
      </c>
      <c r="C937" s="12">
        <v>1</v>
      </c>
      <c r="D937" s="97"/>
      <c r="E937" s="98">
        <f>+D937*C937</f>
        <v>0</v>
      </c>
      <c r="F937" s="98">
        <f>+E937*0.16</f>
        <v>0</v>
      </c>
      <c r="G937" s="98">
        <f>+F937+E937</f>
        <v>0</v>
      </c>
      <c r="EB937" s="11" t="str">
        <f>IF(A937&gt;0.9,"CUMPLE","NO")</f>
        <v>CUMPLE</v>
      </c>
      <c r="EC937" s="11" t="str">
        <f>IF(C937&gt;0.9,"CUMPLE","NO")</f>
        <v>CUMPLE</v>
      </c>
      <c r="ED937" s="11" t="str">
        <f>+IF(EB937=EC937,"CUMPLE")</f>
        <v>CUMPLE</v>
      </c>
      <c r="EE937" s="11" t="b">
        <f>+IF(D937&gt;0.9,"CUMPLE")</f>
        <v>0</v>
      </c>
      <c r="EF937" s="11">
        <v>168</v>
      </c>
      <c r="EG937" s="11" t="str">
        <f>+IF(A937=EF937,"CUMPLE")</f>
        <v>CUMPLE</v>
      </c>
      <c r="EH937" s="11">
        <v>1</v>
      </c>
      <c r="EI937" s="11" t="str">
        <f>+IF(C937=EH937,"CUMPLE")</f>
        <v>CUMPLE</v>
      </c>
      <c r="EL937" s="20" t="s">
        <v>331</v>
      </c>
      <c r="EM937" s="17" t="str">
        <f t="shared" si="26"/>
        <v>CUMPLE</v>
      </c>
    </row>
    <row r="938" spans="1:143" s="1" customFormat="1" ht="30" x14ac:dyDescent="0.25">
      <c r="A938" s="12"/>
      <c r="B938" s="109" t="s">
        <v>332</v>
      </c>
      <c r="C938" s="130"/>
      <c r="D938" s="131"/>
      <c r="E938" s="132"/>
      <c r="F938" s="132"/>
      <c r="G938" s="132"/>
      <c r="EB938" s="11"/>
      <c r="EC938" s="11"/>
      <c r="ED938" s="11"/>
      <c r="EE938" s="11"/>
      <c r="EF938" s="11"/>
      <c r="EG938" s="11"/>
      <c r="EH938" s="11"/>
      <c r="EI938" s="11"/>
      <c r="EL938" s="20" t="s">
        <v>332</v>
      </c>
      <c r="EM938" s="17" t="str">
        <f t="shared" si="26"/>
        <v>CUMPLE</v>
      </c>
    </row>
    <row r="939" spans="1:143" s="1" customFormat="1" x14ac:dyDescent="0.25">
      <c r="A939" s="291" t="s">
        <v>35</v>
      </c>
      <c r="B939" s="292"/>
      <c r="C939" s="292"/>
      <c r="D939" s="292"/>
      <c r="E939" s="292"/>
      <c r="F939" s="292"/>
      <c r="G939" s="293"/>
      <c r="EB939" s="11"/>
      <c r="EC939" s="11"/>
      <c r="ED939" s="11"/>
      <c r="EE939" s="11"/>
      <c r="EF939" s="11"/>
      <c r="EG939" s="11"/>
      <c r="EH939" s="11"/>
      <c r="EI939" s="11"/>
      <c r="EL939" s="20"/>
      <c r="EM939" s="17" t="str">
        <f t="shared" si="26"/>
        <v>CUMPLE</v>
      </c>
    </row>
    <row r="940" spans="1:143" s="1" customFormat="1" x14ac:dyDescent="0.25">
      <c r="A940" s="12">
        <f>+A937+1</f>
        <v>169</v>
      </c>
      <c r="B940" s="13" t="s">
        <v>271</v>
      </c>
      <c r="C940" s="12">
        <v>3</v>
      </c>
      <c r="D940" s="97"/>
      <c r="E940" s="98">
        <f>+D940*C940</f>
        <v>0</v>
      </c>
      <c r="F940" s="98">
        <f>+E940*0.16</f>
        <v>0</v>
      </c>
      <c r="G940" s="98">
        <f>+F940+E940</f>
        <v>0</v>
      </c>
      <c r="EB940" s="11" t="str">
        <f>IF(A940&gt;0.9,"CUMPLE","NO")</f>
        <v>CUMPLE</v>
      </c>
      <c r="EC940" s="11" t="str">
        <f>IF(C940&gt;0.9,"CUMPLE","NO")</f>
        <v>CUMPLE</v>
      </c>
      <c r="ED940" s="11" t="str">
        <f>+IF(EB940=EC940,"CUMPLE")</f>
        <v>CUMPLE</v>
      </c>
      <c r="EE940" s="11" t="b">
        <f>+IF(D940&gt;0.9,"CUMPLE")</f>
        <v>0</v>
      </c>
      <c r="EF940" s="11">
        <v>169</v>
      </c>
      <c r="EG940" s="11" t="str">
        <f>+IF(A940=EF940,"CUMPLE")</f>
        <v>CUMPLE</v>
      </c>
      <c r="EH940" s="11">
        <v>3</v>
      </c>
      <c r="EI940" s="11" t="str">
        <f>+IF(C940=EH940,"CUMPLE")</f>
        <v>CUMPLE</v>
      </c>
      <c r="EL940" s="20" t="s">
        <v>271</v>
      </c>
      <c r="EM940" s="17" t="str">
        <f t="shared" si="26"/>
        <v>CUMPLE</v>
      </c>
    </row>
    <row r="941" spans="1:143" s="1" customFormat="1" ht="60" x14ac:dyDescent="0.25">
      <c r="A941" s="12"/>
      <c r="B941" s="18" t="s">
        <v>272</v>
      </c>
      <c r="C941" s="12"/>
      <c r="D941" s="97"/>
      <c r="E941" s="98"/>
      <c r="F941" s="98"/>
      <c r="G941" s="98"/>
      <c r="EB941" s="11"/>
      <c r="EC941" s="11"/>
      <c r="ED941" s="11"/>
      <c r="EE941" s="11"/>
      <c r="EF941" s="11"/>
      <c r="EG941" s="11"/>
      <c r="EH941" s="11"/>
      <c r="EI941" s="11"/>
      <c r="EL941" s="20" t="s">
        <v>272</v>
      </c>
      <c r="EM941" s="17" t="str">
        <f t="shared" si="26"/>
        <v>CUMPLE</v>
      </c>
    </row>
    <row r="942" spans="1:143" s="1" customFormat="1" x14ac:dyDescent="0.25">
      <c r="A942" s="12">
        <f>+A940+1</f>
        <v>170</v>
      </c>
      <c r="B942" s="96" t="s">
        <v>618</v>
      </c>
      <c r="C942" s="12">
        <v>4</v>
      </c>
      <c r="D942" s="97"/>
      <c r="E942" s="98"/>
      <c r="F942" s="98"/>
      <c r="G942" s="98"/>
      <c r="EB942" s="11" t="str">
        <f>IF(A942&gt;0.9,"CUMPLE","NO")</f>
        <v>CUMPLE</v>
      </c>
      <c r="EC942" s="11" t="str">
        <f>IF(C942&gt;0.9,"CUMPLE","NO")</f>
        <v>CUMPLE</v>
      </c>
      <c r="ED942" s="11" t="str">
        <f>+IF(EB942=EC942,"CUMPLE")</f>
        <v>CUMPLE</v>
      </c>
      <c r="EE942" s="11" t="b">
        <f>+IF(D942&gt;0.9,"CUMPLE")</f>
        <v>0</v>
      </c>
      <c r="EF942" s="11">
        <v>170</v>
      </c>
      <c r="EG942" s="11" t="str">
        <f>+IF(A942=EF942,"CUMPLE")</f>
        <v>CUMPLE</v>
      </c>
      <c r="EH942" s="11">
        <v>4</v>
      </c>
      <c r="EI942" s="11" t="str">
        <f>+IF(C942=EH942,"CUMPLE")</f>
        <v>CUMPLE</v>
      </c>
      <c r="EL942" s="20" t="s">
        <v>618</v>
      </c>
      <c r="EM942" s="17" t="str">
        <f t="shared" si="26"/>
        <v>CUMPLE</v>
      </c>
    </row>
    <row r="943" spans="1:143" s="1" customFormat="1" x14ac:dyDescent="0.25">
      <c r="A943" s="32"/>
      <c r="B943" s="102" t="s">
        <v>619</v>
      </c>
      <c r="C943" s="32"/>
      <c r="D943" s="103"/>
      <c r="E943" s="104"/>
      <c r="F943" s="104"/>
      <c r="G943" s="104"/>
      <c r="EB943" s="11"/>
      <c r="EC943" s="11"/>
      <c r="ED943" s="11"/>
      <c r="EE943" s="11"/>
      <c r="EF943" s="11"/>
      <c r="EG943" s="11"/>
      <c r="EH943" s="11"/>
      <c r="EI943" s="11"/>
      <c r="EL943" s="20" t="s">
        <v>619</v>
      </c>
      <c r="EM943" s="17" t="str">
        <f t="shared" si="26"/>
        <v>CUMPLE</v>
      </c>
    </row>
    <row r="944" spans="1:143" s="1" customFormat="1" x14ac:dyDescent="0.25">
      <c r="A944" s="32"/>
      <c r="B944" s="102" t="s">
        <v>620</v>
      </c>
      <c r="C944" s="32"/>
      <c r="D944" s="103"/>
      <c r="E944" s="104"/>
      <c r="F944" s="104"/>
      <c r="G944" s="104"/>
      <c r="EB944" s="11"/>
      <c r="EC944" s="11"/>
      <c r="ED944" s="11"/>
      <c r="EE944" s="11"/>
      <c r="EF944" s="11"/>
      <c r="EG944" s="11"/>
      <c r="EH944" s="11"/>
      <c r="EI944" s="11"/>
      <c r="EL944" s="20" t="s">
        <v>620</v>
      </c>
      <c r="EM944" s="17" t="str">
        <f t="shared" si="26"/>
        <v>CUMPLE</v>
      </c>
    </row>
    <row r="945" spans="1:143" s="1" customFormat="1" x14ac:dyDescent="0.25">
      <c r="A945" s="32"/>
      <c r="B945" s="102" t="s">
        <v>621</v>
      </c>
      <c r="C945" s="32"/>
      <c r="D945" s="103"/>
      <c r="E945" s="104"/>
      <c r="F945" s="104"/>
      <c r="G945" s="104"/>
      <c r="EB945" s="11"/>
      <c r="EC945" s="11"/>
      <c r="ED945" s="11"/>
      <c r="EE945" s="11"/>
      <c r="EF945" s="11"/>
      <c r="EG945" s="11"/>
      <c r="EH945" s="11"/>
      <c r="EI945" s="11"/>
      <c r="EL945" s="20" t="s">
        <v>621</v>
      </c>
      <c r="EM945" s="17" t="str">
        <f t="shared" si="26"/>
        <v>CUMPLE</v>
      </c>
    </row>
    <row r="946" spans="1:143" s="1" customFormat="1" x14ac:dyDescent="0.25">
      <c r="A946" s="32"/>
      <c r="B946" s="102" t="s">
        <v>622</v>
      </c>
      <c r="C946" s="32"/>
      <c r="D946" s="103"/>
      <c r="E946" s="104"/>
      <c r="F946" s="104"/>
      <c r="G946" s="104"/>
      <c r="EB946" s="11"/>
      <c r="EC946" s="11"/>
      <c r="ED946" s="11"/>
      <c r="EE946" s="11"/>
      <c r="EF946" s="11"/>
      <c r="EG946" s="11"/>
      <c r="EH946" s="11"/>
      <c r="EI946" s="11"/>
      <c r="EL946" s="20" t="s">
        <v>622</v>
      </c>
      <c r="EM946" s="17" t="str">
        <f t="shared" si="26"/>
        <v>CUMPLE</v>
      </c>
    </row>
    <row r="947" spans="1:143" s="1" customFormat="1" x14ac:dyDescent="0.25">
      <c r="A947" s="32"/>
      <c r="B947" s="102" t="s">
        <v>623</v>
      </c>
      <c r="C947" s="32"/>
      <c r="D947" s="103"/>
      <c r="E947" s="104"/>
      <c r="F947" s="104"/>
      <c r="G947" s="104"/>
      <c r="EB947" s="11"/>
      <c r="EC947" s="11"/>
      <c r="ED947" s="11"/>
      <c r="EE947" s="11"/>
      <c r="EF947" s="11"/>
      <c r="EG947" s="11"/>
      <c r="EH947" s="11"/>
      <c r="EI947" s="11"/>
      <c r="EL947" s="20" t="s">
        <v>623</v>
      </c>
      <c r="EM947" s="17" t="str">
        <f t="shared" si="26"/>
        <v>CUMPLE</v>
      </c>
    </row>
    <row r="948" spans="1:143" s="1" customFormat="1" ht="30" x14ac:dyDescent="0.25">
      <c r="A948" s="32"/>
      <c r="B948" s="102" t="s">
        <v>624</v>
      </c>
      <c r="C948" s="32"/>
      <c r="D948" s="103"/>
      <c r="E948" s="104"/>
      <c r="F948" s="104"/>
      <c r="G948" s="104"/>
      <c r="EB948" s="11"/>
      <c r="EC948" s="11"/>
      <c r="ED948" s="11"/>
      <c r="EE948" s="11"/>
      <c r="EF948" s="11"/>
      <c r="EG948" s="11"/>
      <c r="EH948" s="11"/>
      <c r="EI948" s="11"/>
      <c r="EL948" s="20" t="s">
        <v>624</v>
      </c>
      <c r="EM948" s="17" t="str">
        <f t="shared" si="26"/>
        <v>CUMPLE</v>
      </c>
    </row>
    <row r="949" spans="1:143" s="1" customFormat="1" x14ac:dyDescent="0.25">
      <c r="A949" s="32"/>
      <c r="B949" s="102" t="s">
        <v>625</v>
      </c>
      <c r="C949" s="32"/>
      <c r="D949" s="103"/>
      <c r="E949" s="104"/>
      <c r="F949" s="104"/>
      <c r="G949" s="104"/>
      <c r="EB949" s="11"/>
      <c r="EC949" s="11"/>
      <c r="ED949" s="11"/>
      <c r="EE949" s="11"/>
      <c r="EF949" s="11"/>
      <c r="EG949" s="11"/>
      <c r="EH949" s="11"/>
      <c r="EI949" s="11"/>
      <c r="EL949" s="20" t="s">
        <v>625</v>
      </c>
      <c r="EM949" s="17" t="str">
        <f t="shared" si="26"/>
        <v>CUMPLE</v>
      </c>
    </row>
    <row r="950" spans="1:143" s="1" customFormat="1" x14ac:dyDescent="0.25">
      <c r="A950" s="32"/>
      <c r="B950" s="102" t="s">
        <v>626</v>
      </c>
      <c r="C950" s="32"/>
      <c r="D950" s="103"/>
      <c r="E950" s="104"/>
      <c r="F950" s="104"/>
      <c r="G950" s="104"/>
      <c r="EB950" s="11"/>
      <c r="EC950" s="11"/>
      <c r="ED950" s="11"/>
      <c r="EE950" s="11"/>
      <c r="EF950" s="11"/>
      <c r="EG950" s="11"/>
      <c r="EH950" s="11"/>
      <c r="EI950" s="11"/>
      <c r="EL950" s="20" t="s">
        <v>626</v>
      </c>
      <c r="EM950" s="17" t="str">
        <f t="shared" si="26"/>
        <v>CUMPLE</v>
      </c>
    </row>
    <row r="951" spans="1:143" s="1" customFormat="1" x14ac:dyDescent="0.25">
      <c r="A951" s="32"/>
      <c r="B951" s="102" t="s">
        <v>627</v>
      </c>
      <c r="C951" s="32"/>
      <c r="D951" s="103"/>
      <c r="E951" s="104"/>
      <c r="F951" s="104"/>
      <c r="G951" s="104"/>
      <c r="EB951" s="11"/>
      <c r="EC951" s="11"/>
      <c r="ED951" s="11"/>
      <c r="EE951" s="11"/>
      <c r="EF951" s="11"/>
      <c r="EG951" s="11"/>
      <c r="EH951" s="11"/>
      <c r="EI951" s="11"/>
      <c r="EL951" s="20" t="s">
        <v>627</v>
      </c>
      <c r="EM951" s="17" t="str">
        <f t="shared" si="26"/>
        <v>CUMPLE</v>
      </c>
    </row>
    <row r="952" spans="1:143" s="1" customFormat="1" ht="30" x14ac:dyDescent="0.25">
      <c r="A952" s="32"/>
      <c r="B952" s="102" t="s">
        <v>628</v>
      </c>
      <c r="C952" s="32"/>
      <c r="D952" s="103"/>
      <c r="E952" s="104"/>
      <c r="F952" s="104"/>
      <c r="G952" s="104"/>
      <c r="EB952" s="11"/>
      <c r="EC952" s="11"/>
      <c r="ED952" s="11"/>
      <c r="EE952" s="11"/>
      <c r="EF952" s="11"/>
      <c r="EG952" s="11"/>
      <c r="EH952" s="11"/>
      <c r="EI952" s="11"/>
      <c r="EL952" s="20" t="s">
        <v>628</v>
      </c>
      <c r="EM952" s="17" t="str">
        <f t="shared" si="26"/>
        <v>CUMPLE</v>
      </c>
    </row>
    <row r="953" spans="1:143" s="1" customFormat="1" x14ac:dyDescent="0.25">
      <c r="A953" s="32"/>
      <c r="B953" s="102" t="s">
        <v>629</v>
      </c>
      <c r="C953" s="32"/>
      <c r="D953" s="103"/>
      <c r="E953" s="104"/>
      <c r="F953" s="104"/>
      <c r="G953" s="104"/>
      <c r="EB953" s="11"/>
      <c r="EC953" s="11"/>
      <c r="ED953" s="11"/>
      <c r="EE953" s="11"/>
      <c r="EF953" s="11"/>
      <c r="EG953" s="11"/>
      <c r="EH953" s="11"/>
      <c r="EI953" s="11"/>
      <c r="EL953" s="20" t="s">
        <v>629</v>
      </c>
      <c r="EM953" s="17" t="str">
        <f t="shared" si="26"/>
        <v>CUMPLE</v>
      </c>
    </row>
    <row r="954" spans="1:143" s="1" customFormat="1" x14ac:dyDescent="0.25">
      <c r="A954" s="32"/>
      <c r="B954" s="102" t="s">
        <v>630</v>
      </c>
      <c r="C954" s="32"/>
      <c r="D954" s="103"/>
      <c r="E954" s="104"/>
      <c r="F954" s="104"/>
      <c r="G954" s="104"/>
      <c r="EB954" s="11"/>
      <c r="EC954" s="11"/>
      <c r="ED954" s="11"/>
      <c r="EE954" s="11"/>
      <c r="EF954" s="11"/>
      <c r="EG954" s="11"/>
      <c r="EH954" s="11"/>
      <c r="EI954" s="11"/>
      <c r="EL954" s="20" t="s">
        <v>630</v>
      </c>
      <c r="EM954" s="17" t="str">
        <f t="shared" si="26"/>
        <v>CUMPLE</v>
      </c>
    </row>
    <row r="955" spans="1:143" s="1" customFormat="1" x14ac:dyDescent="0.25">
      <c r="A955" s="32"/>
      <c r="B955" s="102" t="s">
        <v>631</v>
      </c>
      <c r="C955" s="32"/>
      <c r="D955" s="103"/>
      <c r="E955" s="104"/>
      <c r="F955" s="104"/>
      <c r="G955" s="104"/>
      <c r="EB955" s="11"/>
      <c r="EC955" s="11"/>
      <c r="ED955" s="11"/>
      <c r="EE955" s="11"/>
      <c r="EF955" s="11"/>
      <c r="EG955" s="11"/>
      <c r="EH955" s="11"/>
      <c r="EI955" s="11"/>
      <c r="EL955" s="20" t="s">
        <v>631</v>
      </c>
      <c r="EM955" s="17" t="str">
        <f t="shared" si="26"/>
        <v>CUMPLE</v>
      </c>
    </row>
    <row r="956" spans="1:143" s="1" customFormat="1" x14ac:dyDescent="0.25">
      <c r="A956" s="32"/>
      <c r="B956" s="102" t="s">
        <v>632</v>
      </c>
      <c r="C956" s="32"/>
      <c r="D956" s="103"/>
      <c r="E956" s="104"/>
      <c r="F956" s="104"/>
      <c r="G956" s="104"/>
      <c r="EB956" s="11"/>
      <c r="EC956" s="11"/>
      <c r="ED956" s="11"/>
      <c r="EE956" s="11"/>
      <c r="EF956" s="11"/>
      <c r="EG956" s="11"/>
      <c r="EH956" s="11"/>
      <c r="EI956" s="11"/>
      <c r="EL956" s="20" t="s">
        <v>632</v>
      </c>
      <c r="EM956" s="17" t="str">
        <f t="shared" si="26"/>
        <v>CUMPLE</v>
      </c>
    </row>
    <row r="957" spans="1:143" s="1" customFormat="1" x14ac:dyDescent="0.25">
      <c r="A957" s="32"/>
      <c r="B957" s="102" t="s">
        <v>633</v>
      </c>
      <c r="C957" s="32"/>
      <c r="D957" s="103"/>
      <c r="E957" s="104"/>
      <c r="F957" s="104"/>
      <c r="G957" s="104"/>
      <c r="EB957" s="11"/>
      <c r="EC957" s="11"/>
      <c r="ED957" s="11"/>
      <c r="EE957" s="11"/>
      <c r="EF957" s="11"/>
      <c r="EG957" s="11"/>
      <c r="EH957" s="11"/>
      <c r="EI957" s="11"/>
      <c r="EL957" s="20" t="s">
        <v>633</v>
      </c>
      <c r="EM957" s="17" t="str">
        <f t="shared" si="26"/>
        <v>CUMPLE</v>
      </c>
    </row>
    <row r="958" spans="1:143" s="1" customFormat="1" x14ac:dyDescent="0.25">
      <c r="A958" s="32"/>
      <c r="B958" s="102" t="s">
        <v>634</v>
      </c>
      <c r="C958" s="32"/>
      <c r="D958" s="103"/>
      <c r="E958" s="104"/>
      <c r="F958" s="104"/>
      <c r="G958" s="104"/>
      <c r="EB958" s="11"/>
      <c r="EC958" s="11"/>
      <c r="ED958" s="11"/>
      <c r="EE958" s="11"/>
      <c r="EF958" s="11"/>
      <c r="EG958" s="11"/>
      <c r="EH958" s="11"/>
      <c r="EI958" s="11"/>
      <c r="EL958" s="20" t="s">
        <v>634</v>
      </c>
      <c r="EM958" s="17" t="str">
        <f t="shared" si="26"/>
        <v>CUMPLE</v>
      </c>
    </row>
    <row r="959" spans="1:143" s="1" customFormat="1" x14ac:dyDescent="0.25">
      <c r="A959" s="32"/>
      <c r="B959" s="102" t="s">
        <v>635</v>
      </c>
      <c r="C959" s="32"/>
      <c r="D959" s="103"/>
      <c r="E959" s="104"/>
      <c r="F959" s="104"/>
      <c r="G959" s="104"/>
      <c r="EB959" s="11"/>
      <c r="EC959" s="11"/>
      <c r="ED959" s="11"/>
      <c r="EE959" s="11"/>
      <c r="EF959" s="11"/>
      <c r="EG959" s="11"/>
      <c r="EH959" s="11"/>
      <c r="EI959" s="11"/>
      <c r="EL959" s="20" t="s">
        <v>635</v>
      </c>
      <c r="EM959" s="17" t="str">
        <f t="shared" si="26"/>
        <v>CUMPLE</v>
      </c>
    </row>
    <row r="960" spans="1:143" s="1" customFormat="1" x14ac:dyDescent="0.25">
      <c r="A960" s="32"/>
      <c r="B960" s="102" t="s">
        <v>636</v>
      </c>
      <c r="C960" s="32"/>
      <c r="D960" s="103"/>
      <c r="E960" s="104"/>
      <c r="F960" s="104"/>
      <c r="G960" s="104"/>
      <c r="EB960" s="11"/>
      <c r="EC960" s="11"/>
      <c r="ED960" s="11"/>
      <c r="EE960" s="11"/>
      <c r="EF960" s="11"/>
      <c r="EG960" s="11"/>
      <c r="EH960" s="11"/>
      <c r="EI960" s="11"/>
      <c r="EL960" s="20" t="s">
        <v>636</v>
      </c>
      <c r="EM960" s="17" t="str">
        <f t="shared" si="26"/>
        <v>CUMPLE</v>
      </c>
    </row>
    <row r="961" spans="1:143" s="1" customFormat="1" x14ac:dyDescent="0.25">
      <c r="A961" s="32"/>
      <c r="B961" s="102" t="s">
        <v>637</v>
      </c>
      <c r="C961" s="32"/>
      <c r="D961" s="103"/>
      <c r="E961" s="104"/>
      <c r="F961" s="104"/>
      <c r="G961" s="104"/>
      <c r="EB961" s="11"/>
      <c r="EC961" s="11"/>
      <c r="ED961" s="11"/>
      <c r="EE961" s="11"/>
      <c r="EF961" s="11"/>
      <c r="EG961" s="11"/>
      <c r="EH961" s="11"/>
      <c r="EI961" s="11"/>
      <c r="EL961" s="20" t="s">
        <v>637</v>
      </c>
      <c r="EM961" s="17" t="str">
        <f t="shared" si="26"/>
        <v>CUMPLE</v>
      </c>
    </row>
    <row r="962" spans="1:143" s="1" customFormat="1" x14ac:dyDescent="0.25">
      <c r="A962" s="32"/>
      <c r="B962" s="102" t="s">
        <v>638</v>
      </c>
      <c r="C962" s="32"/>
      <c r="D962" s="103"/>
      <c r="E962" s="104"/>
      <c r="F962" s="104"/>
      <c r="G962" s="104"/>
      <c r="EB962" s="11"/>
      <c r="EC962" s="11"/>
      <c r="ED962" s="11"/>
      <c r="EE962" s="11"/>
      <c r="EF962" s="11"/>
      <c r="EG962" s="11"/>
      <c r="EH962" s="11"/>
      <c r="EI962" s="11"/>
      <c r="EL962" s="20" t="s">
        <v>638</v>
      </c>
      <c r="EM962" s="17" t="str">
        <f t="shared" si="26"/>
        <v>CUMPLE</v>
      </c>
    </row>
    <row r="963" spans="1:143" s="1" customFormat="1" x14ac:dyDescent="0.25">
      <c r="A963" s="32"/>
      <c r="B963" s="102" t="s">
        <v>639</v>
      </c>
      <c r="C963" s="32"/>
      <c r="D963" s="103"/>
      <c r="E963" s="104"/>
      <c r="F963" s="104"/>
      <c r="G963" s="104"/>
      <c r="EB963" s="11"/>
      <c r="EC963" s="11"/>
      <c r="ED963" s="11"/>
      <c r="EE963" s="11"/>
      <c r="EF963" s="11"/>
      <c r="EG963" s="11"/>
      <c r="EH963" s="11"/>
      <c r="EI963" s="11"/>
      <c r="EL963" s="20" t="s">
        <v>639</v>
      </c>
      <c r="EM963" s="17" t="str">
        <f t="shared" si="26"/>
        <v>CUMPLE</v>
      </c>
    </row>
    <row r="964" spans="1:143" s="1" customFormat="1" x14ac:dyDescent="0.25">
      <c r="A964" s="32"/>
      <c r="B964" s="102" t="s">
        <v>640</v>
      </c>
      <c r="C964" s="32"/>
      <c r="D964" s="103"/>
      <c r="E964" s="104"/>
      <c r="F964" s="104"/>
      <c r="G964" s="104"/>
      <c r="EB964" s="11"/>
      <c r="EC964" s="11"/>
      <c r="ED964" s="11"/>
      <c r="EE964" s="11"/>
      <c r="EF964" s="11"/>
      <c r="EG964" s="11"/>
      <c r="EH964" s="11"/>
      <c r="EI964" s="11"/>
      <c r="EL964" s="20" t="s">
        <v>640</v>
      </c>
      <c r="EM964" s="17" t="str">
        <f t="shared" si="26"/>
        <v>CUMPLE</v>
      </c>
    </row>
    <row r="965" spans="1:143" s="1" customFormat="1" x14ac:dyDescent="0.25">
      <c r="A965" s="32"/>
      <c r="B965" s="102" t="s">
        <v>641</v>
      </c>
      <c r="C965" s="32"/>
      <c r="D965" s="103"/>
      <c r="E965" s="104"/>
      <c r="F965" s="104"/>
      <c r="G965" s="104"/>
      <c r="EB965" s="11"/>
      <c r="EC965" s="11"/>
      <c r="ED965" s="11"/>
      <c r="EE965" s="11"/>
      <c r="EF965" s="11"/>
      <c r="EG965" s="11"/>
      <c r="EH965" s="11"/>
      <c r="EI965" s="11"/>
      <c r="EL965" s="20" t="s">
        <v>641</v>
      </c>
      <c r="EM965" s="17" t="str">
        <f t="shared" si="26"/>
        <v>CUMPLE</v>
      </c>
    </row>
    <row r="966" spans="1:143" s="1" customFormat="1" x14ac:dyDescent="0.25">
      <c r="A966" s="27"/>
      <c r="B966" s="105" t="s">
        <v>642</v>
      </c>
      <c r="C966" s="27"/>
      <c r="D966" s="106"/>
      <c r="E966" s="107"/>
      <c r="F966" s="107"/>
      <c r="G966" s="107"/>
      <c r="EB966" s="11"/>
      <c r="EC966" s="11"/>
      <c r="ED966" s="11"/>
      <c r="EE966" s="11"/>
      <c r="EF966" s="11"/>
      <c r="EG966" s="11"/>
      <c r="EH966" s="11"/>
      <c r="EI966" s="11"/>
      <c r="EL966" s="20" t="s">
        <v>642</v>
      </c>
      <c r="EM966" s="17" t="str">
        <f t="shared" si="26"/>
        <v>CUMPLE</v>
      </c>
    </row>
    <row r="967" spans="1:143" s="1" customFormat="1" x14ac:dyDescent="0.25">
      <c r="A967" s="12">
        <f>+A942+1</f>
        <v>171</v>
      </c>
      <c r="B967" s="39" t="s">
        <v>643</v>
      </c>
      <c r="C967" s="12">
        <v>1</v>
      </c>
      <c r="D967" s="97"/>
      <c r="E967" s="98">
        <f>+D967*C967</f>
        <v>0</v>
      </c>
      <c r="F967" s="98">
        <f>+E967*0.16</f>
        <v>0</v>
      </c>
      <c r="G967" s="98">
        <f>+F967+E967</f>
        <v>0</v>
      </c>
      <c r="EB967" s="11" t="str">
        <f>IF(A967&gt;0.9,"CUMPLE","NO")</f>
        <v>CUMPLE</v>
      </c>
      <c r="EC967" s="11" t="str">
        <f>IF(C967&gt;0.9,"CUMPLE","NO")</f>
        <v>CUMPLE</v>
      </c>
      <c r="ED967" s="11" t="str">
        <f>+IF(EB967=EC967,"CUMPLE")</f>
        <v>CUMPLE</v>
      </c>
      <c r="EE967" s="11" t="b">
        <f>+IF(D967&gt;0.9,"CUMPLE")</f>
        <v>0</v>
      </c>
      <c r="EF967" s="11">
        <v>171</v>
      </c>
      <c r="EG967" s="11" t="str">
        <f>+IF(A967=EF967,"CUMPLE")</f>
        <v>CUMPLE</v>
      </c>
      <c r="EH967" s="11">
        <v>1</v>
      </c>
      <c r="EI967" s="11" t="str">
        <f>+IF(C967=EH967,"CUMPLE")</f>
        <v>CUMPLE</v>
      </c>
      <c r="EL967" s="20" t="s">
        <v>643</v>
      </c>
      <c r="EM967" s="17" t="str">
        <f t="shared" si="26"/>
        <v>CUMPLE</v>
      </c>
    </row>
    <row r="968" spans="1:143" s="1" customFormat="1" ht="45" x14ac:dyDescent="0.25">
      <c r="A968" s="12"/>
      <c r="B968" s="18" t="s">
        <v>644</v>
      </c>
      <c r="C968" s="12"/>
      <c r="D968" s="97"/>
      <c r="E968" s="98"/>
      <c r="F968" s="98"/>
      <c r="G968" s="98"/>
      <c r="EB968" s="11" t="str">
        <f>IF(A968&gt;0.9,"CUMPLE","NO")</f>
        <v>NO</v>
      </c>
      <c r="EC968" s="11" t="str">
        <f>IF(C968&gt;0.9,"CUMPLE","NO")</f>
        <v>NO</v>
      </c>
      <c r="ED968" s="11" t="str">
        <f>+IF(EB968=EC968,"CUMPLE")</f>
        <v>CUMPLE</v>
      </c>
      <c r="EE968" s="11" t="b">
        <f>+IF(D968&gt;0.9,"CUMPLE")</f>
        <v>0</v>
      </c>
      <c r="EF968" s="11"/>
      <c r="EG968" s="11" t="str">
        <f>+IF(A968=EF968,"CUMPLE")</f>
        <v>CUMPLE</v>
      </c>
      <c r="EH968" s="11"/>
      <c r="EI968" s="11" t="str">
        <f>+IF(C968=EH968,"CUMPLE")</f>
        <v>CUMPLE</v>
      </c>
      <c r="EL968" s="20" t="s">
        <v>644</v>
      </c>
      <c r="EM968" s="17" t="str">
        <f t="shared" si="26"/>
        <v>CUMPLE</v>
      </c>
    </row>
    <row r="969" spans="1:143" s="1" customFormat="1" x14ac:dyDescent="0.25">
      <c r="A969" s="12">
        <f>+A967+1</f>
        <v>172</v>
      </c>
      <c r="B969" s="96" t="s">
        <v>645</v>
      </c>
      <c r="C969" s="12">
        <v>1</v>
      </c>
      <c r="D969" s="97"/>
      <c r="E969" s="98">
        <f>+D969*C969</f>
        <v>0</v>
      </c>
      <c r="F969" s="98">
        <f>+E969*0.16</f>
        <v>0</v>
      </c>
      <c r="G969" s="98">
        <f>+F969+E969</f>
        <v>0</v>
      </c>
      <c r="EB969" s="11" t="str">
        <f>IF(A969&gt;0.9,"CUMPLE","NO")</f>
        <v>CUMPLE</v>
      </c>
      <c r="EC969" s="11" t="str">
        <f>IF(C969&gt;0.9,"CUMPLE","NO")</f>
        <v>CUMPLE</v>
      </c>
      <c r="ED969" s="11" t="str">
        <f>+IF(EB969=EC969,"CUMPLE")</f>
        <v>CUMPLE</v>
      </c>
      <c r="EE969" s="11" t="b">
        <f>+IF(D969&gt;0.9,"CUMPLE")</f>
        <v>0</v>
      </c>
      <c r="EF969" s="11">
        <v>172</v>
      </c>
      <c r="EG969" s="11" t="str">
        <f>+IF(A969=EF969,"CUMPLE")</f>
        <v>CUMPLE</v>
      </c>
      <c r="EH969" s="11">
        <v>1</v>
      </c>
      <c r="EI969" s="11" t="str">
        <f>+IF(C969=EH969,"CUMPLE")</f>
        <v>CUMPLE</v>
      </c>
      <c r="EL969" s="20" t="s">
        <v>645</v>
      </c>
      <c r="EM969" s="17" t="str">
        <f t="shared" ref="EM969:EM1032" si="27">+IF(EL969=B969,"CUMPLE")</f>
        <v>CUMPLE</v>
      </c>
    </row>
    <row r="970" spans="1:143" s="1" customFormat="1" x14ac:dyDescent="0.25">
      <c r="A970" s="22"/>
      <c r="B970" s="99" t="s">
        <v>646</v>
      </c>
      <c r="C970" s="22"/>
      <c r="D970" s="100"/>
      <c r="E970" s="101"/>
      <c r="F970" s="101"/>
      <c r="G970" s="101"/>
      <c r="EB970" s="11"/>
      <c r="EC970" s="11"/>
      <c r="ED970" s="11"/>
      <c r="EE970" s="11"/>
      <c r="EF970" s="11"/>
      <c r="EG970" s="11"/>
      <c r="EH970" s="11"/>
      <c r="EI970" s="11"/>
      <c r="EL970" s="20" t="s">
        <v>646</v>
      </c>
      <c r="EM970" s="17" t="str">
        <f t="shared" si="27"/>
        <v>CUMPLE</v>
      </c>
    </row>
    <row r="971" spans="1:143" s="1" customFormat="1" x14ac:dyDescent="0.25">
      <c r="A971" s="32"/>
      <c r="B971" s="126" t="s">
        <v>647</v>
      </c>
      <c r="C971" s="32"/>
      <c r="D971" s="103"/>
      <c r="E971" s="104"/>
      <c r="F971" s="104"/>
      <c r="G971" s="104"/>
      <c r="EB971" s="11"/>
      <c r="EC971" s="11"/>
      <c r="ED971" s="11"/>
      <c r="EE971" s="11"/>
      <c r="EF971" s="11"/>
      <c r="EG971" s="11"/>
      <c r="EH971" s="11"/>
      <c r="EI971" s="11"/>
      <c r="EL971" s="20" t="s">
        <v>647</v>
      </c>
      <c r="EM971" s="17" t="str">
        <f t="shared" si="27"/>
        <v>CUMPLE</v>
      </c>
    </row>
    <row r="972" spans="1:143" s="1" customFormat="1" x14ac:dyDescent="0.25">
      <c r="A972" s="32"/>
      <c r="B972" s="126" t="s">
        <v>648</v>
      </c>
      <c r="C972" s="32"/>
      <c r="D972" s="103"/>
      <c r="E972" s="104"/>
      <c r="F972" s="104"/>
      <c r="G972" s="104"/>
      <c r="EB972" s="11"/>
      <c r="EC972" s="11"/>
      <c r="ED972" s="11"/>
      <c r="EE972" s="11"/>
      <c r="EF972" s="11"/>
      <c r="EG972" s="11"/>
      <c r="EH972" s="11"/>
      <c r="EI972" s="11"/>
      <c r="EL972" s="20" t="s">
        <v>648</v>
      </c>
      <c r="EM972" s="17" t="str">
        <f t="shared" si="27"/>
        <v>CUMPLE</v>
      </c>
    </row>
    <row r="973" spans="1:143" s="1" customFormat="1" x14ac:dyDescent="0.25">
      <c r="A973" s="32"/>
      <c r="B973" s="126" t="s">
        <v>649</v>
      </c>
      <c r="C973" s="32"/>
      <c r="D973" s="103"/>
      <c r="E973" s="104"/>
      <c r="F973" s="104"/>
      <c r="G973" s="104"/>
      <c r="EB973" s="11"/>
      <c r="EC973" s="11"/>
      <c r="ED973" s="11"/>
      <c r="EE973" s="11"/>
      <c r="EF973" s="11"/>
      <c r="EG973" s="11"/>
      <c r="EH973" s="11"/>
      <c r="EI973" s="11"/>
      <c r="EL973" s="20" t="s">
        <v>649</v>
      </c>
      <c r="EM973" s="17" t="str">
        <f t="shared" si="27"/>
        <v>CUMPLE</v>
      </c>
    </row>
    <row r="974" spans="1:143" s="1" customFormat="1" x14ac:dyDescent="0.25">
      <c r="A974" s="32"/>
      <c r="B974" s="126" t="s">
        <v>650</v>
      </c>
      <c r="C974" s="32"/>
      <c r="D974" s="103"/>
      <c r="E974" s="104"/>
      <c r="F974" s="104"/>
      <c r="G974" s="104"/>
      <c r="EB974" s="11"/>
      <c r="EC974" s="11"/>
      <c r="ED974" s="11"/>
      <c r="EE974" s="11"/>
      <c r="EF974" s="11"/>
      <c r="EG974" s="11"/>
      <c r="EH974" s="11"/>
      <c r="EI974" s="11"/>
      <c r="EL974" s="20" t="s">
        <v>650</v>
      </c>
      <c r="EM974" s="17" t="str">
        <f t="shared" si="27"/>
        <v>CUMPLE</v>
      </c>
    </row>
    <row r="975" spans="1:143" s="1" customFormat="1" x14ac:dyDescent="0.25">
      <c r="A975" s="32"/>
      <c r="B975" s="126" t="s">
        <v>651</v>
      </c>
      <c r="C975" s="32"/>
      <c r="D975" s="103"/>
      <c r="E975" s="104"/>
      <c r="F975" s="104"/>
      <c r="G975" s="104"/>
      <c r="EB975" s="11"/>
      <c r="EC975" s="11"/>
      <c r="ED975" s="11"/>
      <c r="EE975" s="11"/>
      <c r="EF975" s="11"/>
      <c r="EG975" s="11"/>
      <c r="EH975" s="11"/>
      <c r="EI975" s="11"/>
      <c r="EL975" s="20" t="s">
        <v>651</v>
      </c>
      <c r="EM975" s="17" t="str">
        <f t="shared" si="27"/>
        <v>CUMPLE</v>
      </c>
    </row>
    <row r="976" spans="1:143" s="1" customFormat="1" x14ac:dyDescent="0.25">
      <c r="A976" s="32"/>
      <c r="B976" s="126" t="s">
        <v>652</v>
      </c>
      <c r="C976" s="32"/>
      <c r="D976" s="103"/>
      <c r="E976" s="104"/>
      <c r="F976" s="104"/>
      <c r="G976" s="104"/>
      <c r="EB976" s="11"/>
      <c r="EC976" s="11"/>
      <c r="ED976" s="11"/>
      <c r="EE976" s="11"/>
      <c r="EF976" s="11"/>
      <c r="EG976" s="11"/>
      <c r="EH976" s="11"/>
      <c r="EI976" s="11"/>
      <c r="EL976" s="20" t="s">
        <v>652</v>
      </c>
      <c r="EM976" s="17" t="str">
        <f t="shared" si="27"/>
        <v>CUMPLE</v>
      </c>
    </row>
    <row r="977" spans="1:143" s="1" customFormat="1" x14ac:dyDescent="0.25">
      <c r="A977" s="32"/>
      <c r="B977" s="126" t="s">
        <v>653</v>
      </c>
      <c r="C977" s="32"/>
      <c r="D977" s="103"/>
      <c r="E977" s="104"/>
      <c r="F977" s="104"/>
      <c r="G977" s="104"/>
      <c r="EB977" s="11"/>
      <c r="EC977" s="11"/>
      <c r="ED977" s="11"/>
      <c r="EE977" s="11"/>
      <c r="EF977" s="11"/>
      <c r="EG977" s="11"/>
      <c r="EH977" s="11"/>
      <c r="EI977" s="11"/>
      <c r="EL977" s="20" t="s">
        <v>653</v>
      </c>
      <c r="EM977" s="17" t="str">
        <f t="shared" si="27"/>
        <v>CUMPLE</v>
      </c>
    </row>
    <row r="978" spans="1:143" s="1" customFormat="1" x14ac:dyDescent="0.25">
      <c r="A978" s="27"/>
      <c r="B978" s="195" t="s">
        <v>654</v>
      </c>
      <c r="C978" s="27"/>
      <c r="D978" s="106"/>
      <c r="E978" s="107"/>
      <c r="F978" s="107"/>
      <c r="G978" s="107"/>
      <c r="EB978" s="11"/>
      <c r="EC978" s="11"/>
      <c r="ED978" s="11"/>
      <c r="EE978" s="11"/>
      <c r="EF978" s="11"/>
      <c r="EG978" s="11"/>
      <c r="EH978" s="11"/>
      <c r="EI978" s="11"/>
      <c r="EL978" s="20" t="s">
        <v>654</v>
      </c>
      <c r="EM978" s="17" t="str">
        <f t="shared" si="27"/>
        <v>CUMPLE</v>
      </c>
    </row>
    <row r="979" spans="1:143" s="1" customFormat="1" x14ac:dyDescent="0.25">
      <c r="A979" s="12">
        <f>+A969+1</f>
        <v>173</v>
      </c>
      <c r="B979" s="96" t="s">
        <v>655</v>
      </c>
      <c r="C979" s="12">
        <v>1</v>
      </c>
      <c r="D979" s="97"/>
      <c r="E979" s="98">
        <f>+D979*C979</f>
        <v>0</v>
      </c>
      <c r="F979" s="98">
        <f>+E979*0.16</f>
        <v>0</v>
      </c>
      <c r="G979" s="98">
        <f>+F979+E979</f>
        <v>0</v>
      </c>
      <c r="EB979" s="11" t="str">
        <f>IF(A979&gt;0.9,"CUMPLE","NO")</f>
        <v>CUMPLE</v>
      </c>
      <c r="EC979" s="11" t="str">
        <f>IF(C979&gt;0.9,"CUMPLE","NO")</f>
        <v>CUMPLE</v>
      </c>
      <c r="ED979" s="11" t="str">
        <f>+IF(EB979=EC979,"CUMPLE")</f>
        <v>CUMPLE</v>
      </c>
      <c r="EE979" s="11" t="b">
        <f>+IF(D979&gt;0.9,"CUMPLE")</f>
        <v>0</v>
      </c>
      <c r="EF979" s="11">
        <v>173</v>
      </c>
      <c r="EG979" s="11" t="str">
        <f>+IF(A979=EF979,"CUMPLE")</f>
        <v>CUMPLE</v>
      </c>
      <c r="EH979" s="11">
        <v>1</v>
      </c>
      <c r="EI979" s="11" t="str">
        <f>+IF(C979=EH979,"CUMPLE")</f>
        <v>CUMPLE</v>
      </c>
      <c r="EL979" s="20" t="s">
        <v>655</v>
      </c>
      <c r="EM979" s="17" t="str">
        <f t="shared" si="27"/>
        <v>CUMPLE</v>
      </c>
    </row>
    <row r="980" spans="1:143" s="1" customFormat="1" x14ac:dyDescent="0.25">
      <c r="A980" s="22"/>
      <c r="B980" s="99" t="s">
        <v>656</v>
      </c>
      <c r="C980" s="22"/>
      <c r="D980" s="100"/>
      <c r="E980" s="101"/>
      <c r="F980" s="101"/>
      <c r="G980" s="101"/>
      <c r="EB980" s="11"/>
      <c r="EC980" s="11"/>
      <c r="ED980" s="11"/>
      <c r="EE980" s="11"/>
      <c r="EF980" s="11"/>
      <c r="EG980" s="11"/>
      <c r="EH980" s="11"/>
      <c r="EI980" s="11"/>
      <c r="EL980" s="20" t="s">
        <v>656</v>
      </c>
      <c r="EM980" s="17" t="str">
        <f t="shared" si="27"/>
        <v>CUMPLE</v>
      </c>
    </row>
    <row r="981" spans="1:143" s="1" customFormat="1" x14ac:dyDescent="0.25">
      <c r="A981" s="32"/>
      <c r="B981" s="126" t="s">
        <v>657</v>
      </c>
      <c r="C981" s="32"/>
      <c r="D981" s="103"/>
      <c r="E981" s="104"/>
      <c r="F981" s="104"/>
      <c r="G981" s="104"/>
      <c r="EB981" s="11"/>
      <c r="EC981" s="11"/>
      <c r="ED981" s="11"/>
      <c r="EE981" s="11"/>
      <c r="EF981" s="11"/>
      <c r="EG981" s="11"/>
      <c r="EH981" s="11"/>
      <c r="EI981" s="11"/>
      <c r="EL981" s="20" t="s">
        <v>657</v>
      </c>
      <c r="EM981" s="17" t="str">
        <f t="shared" si="27"/>
        <v>CUMPLE</v>
      </c>
    </row>
    <row r="982" spans="1:143" s="1" customFormat="1" x14ac:dyDescent="0.25">
      <c r="A982" s="32"/>
      <c r="B982" s="126" t="s">
        <v>647</v>
      </c>
      <c r="C982" s="32"/>
      <c r="D982" s="103"/>
      <c r="E982" s="104"/>
      <c r="F982" s="104"/>
      <c r="G982" s="104"/>
      <c r="EB982" s="11"/>
      <c r="EC982" s="11"/>
      <c r="ED982" s="11"/>
      <c r="EE982" s="11"/>
      <c r="EF982" s="11"/>
      <c r="EG982" s="11"/>
      <c r="EH982" s="11"/>
      <c r="EI982" s="11"/>
      <c r="EL982" s="20" t="s">
        <v>647</v>
      </c>
      <c r="EM982" s="17" t="str">
        <f t="shared" si="27"/>
        <v>CUMPLE</v>
      </c>
    </row>
    <row r="983" spans="1:143" s="1" customFormat="1" x14ac:dyDescent="0.25">
      <c r="A983" s="32"/>
      <c r="B983" s="126" t="s">
        <v>658</v>
      </c>
      <c r="C983" s="32"/>
      <c r="D983" s="103"/>
      <c r="E983" s="104"/>
      <c r="F983" s="104"/>
      <c r="G983" s="104"/>
      <c r="EB983" s="11"/>
      <c r="EC983" s="11"/>
      <c r="ED983" s="11"/>
      <c r="EE983" s="11"/>
      <c r="EF983" s="11"/>
      <c r="EG983" s="11"/>
      <c r="EH983" s="11"/>
      <c r="EI983" s="11"/>
      <c r="EL983" s="20" t="s">
        <v>658</v>
      </c>
      <c r="EM983" s="17" t="str">
        <f t="shared" si="27"/>
        <v>CUMPLE</v>
      </c>
    </row>
    <row r="984" spans="1:143" s="1" customFormat="1" x14ac:dyDescent="0.25">
      <c r="A984" s="32"/>
      <c r="B984" s="126" t="s">
        <v>659</v>
      </c>
      <c r="C984" s="32"/>
      <c r="D984" s="103"/>
      <c r="E984" s="104"/>
      <c r="F984" s="104"/>
      <c r="G984" s="104"/>
      <c r="EB984" s="11"/>
      <c r="EC984" s="11"/>
      <c r="ED984" s="11"/>
      <c r="EE984" s="11"/>
      <c r="EF984" s="11"/>
      <c r="EG984" s="11"/>
      <c r="EH984" s="11"/>
      <c r="EI984" s="11"/>
      <c r="EL984" s="20" t="s">
        <v>659</v>
      </c>
      <c r="EM984" s="17" t="str">
        <f t="shared" si="27"/>
        <v>CUMPLE</v>
      </c>
    </row>
    <row r="985" spans="1:143" s="1" customFormat="1" x14ac:dyDescent="0.25">
      <c r="A985" s="27"/>
      <c r="B985" s="105" t="s">
        <v>660</v>
      </c>
      <c r="C985" s="27"/>
      <c r="D985" s="106"/>
      <c r="E985" s="107"/>
      <c r="F985" s="107"/>
      <c r="G985" s="107"/>
      <c r="EB985" s="11"/>
      <c r="EC985" s="11"/>
      <c r="ED985" s="11"/>
      <c r="EE985" s="11"/>
      <c r="EF985" s="11"/>
      <c r="EG985" s="11"/>
      <c r="EH985" s="11"/>
      <c r="EI985" s="11"/>
      <c r="EL985" s="20" t="s">
        <v>660</v>
      </c>
      <c r="EM985" s="17" t="str">
        <f t="shared" si="27"/>
        <v>CUMPLE</v>
      </c>
    </row>
    <row r="986" spans="1:143" s="1" customFormat="1" x14ac:dyDescent="0.25">
      <c r="A986" s="12">
        <f>+A979+1</f>
        <v>174</v>
      </c>
      <c r="B986" s="96" t="s">
        <v>661</v>
      </c>
      <c r="C986" s="12">
        <v>1</v>
      </c>
      <c r="D986" s="97"/>
      <c r="E986" s="98">
        <f>+D986*C986</f>
        <v>0</v>
      </c>
      <c r="F986" s="98">
        <f>+E986*0.16</f>
        <v>0</v>
      </c>
      <c r="G986" s="98">
        <f>+F986+E986</f>
        <v>0</v>
      </c>
      <c r="EB986" s="11" t="str">
        <f>IF(A986&gt;0.9,"CUMPLE","NO")</f>
        <v>CUMPLE</v>
      </c>
      <c r="EC986" s="11" t="str">
        <f>IF(C986&gt;0.9,"CUMPLE","NO")</f>
        <v>CUMPLE</v>
      </c>
      <c r="ED986" s="11" t="str">
        <f>+IF(EB986=EC986,"CUMPLE")</f>
        <v>CUMPLE</v>
      </c>
      <c r="EE986" s="11" t="b">
        <f>+IF(D986&gt;0.9,"CUMPLE")</f>
        <v>0</v>
      </c>
      <c r="EF986" s="11">
        <v>174</v>
      </c>
      <c r="EG986" s="11" t="str">
        <f>+IF(A986=EF986,"CUMPLE")</f>
        <v>CUMPLE</v>
      </c>
      <c r="EH986" s="11">
        <v>1</v>
      </c>
      <c r="EI986" s="11" t="str">
        <f>+IF(C986=EH986,"CUMPLE")</f>
        <v>CUMPLE</v>
      </c>
      <c r="EL986" s="20" t="s">
        <v>661</v>
      </c>
      <c r="EM986" s="17" t="str">
        <f t="shared" si="27"/>
        <v>CUMPLE</v>
      </c>
    </row>
    <row r="987" spans="1:143" s="1" customFormat="1" x14ac:dyDescent="0.25">
      <c r="A987" s="22"/>
      <c r="B987" s="99" t="s">
        <v>662</v>
      </c>
      <c r="C987" s="22"/>
      <c r="D987" s="100"/>
      <c r="E987" s="101"/>
      <c r="F987" s="101"/>
      <c r="G987" s="101"/>
      <c r="EB987" s="11"/>
      <c r="EC987" s="11"/>
      <c r="ED987" s="11"/>
      <c r="EE987" s="11"/>
      <c r="EF987" s="11"/>
      <c r="EG987" s="11"/>
      <c r="EH987" s="11"/>
      <c r="EI987" s="11"/>
      <c r="EL987" s="20" t="s">
        <v>662</v>
      </c>
      <c r="EM987" s="17" t="str">
        <f t="shared" si="27"/>
        <v>CUMPLE</v>
      </c>
    </row>
    <row r="988" spans="1:143" s="1" customFormat="1" x14ac:dyDescent="0.25">
      <c r="A988" s="32"/>
      <c r="B988" s="102" t="s">
        <v>663</v>
      </c>
      <c r="C988" s="32"/>
      <c r="D988" s="103"/>
      <c r="E988" s="104"/>
      <c r="F988" s="104"/>
      <c r="G988" s="104"/>
      <c r="EB988" s="11"/>
      <c r="EC988" s="11"/>
      <c r="ED988" s="11"/>
      <c r="EE988" s="11"/>
      <c r="EF988" s="11"/>
      <c r="EG988" s="11"/>
      <c r="EH988" s="11"/>
      <c r="EI988" s="11"/>
      <c r="EL988" s="20" t="s">
        <v>663</v>
      </c>
      <c r="EM988" s="17" t="str">
        <f t="shared" si="27"/>
        <v>CUMPLE</v>
      </c>
    </row>
    <row r="989" spans="1:143" s="1" customFormat="1" x14ac:dyDescent="0.25">
      <c r="A989" s="32"/>
      <c r="B989" s="102" t="s">
        <v>664</v>
      </c>
      <c r="C989" s="32"/>
      <c r="D989" s="103"/>
      <c r="E989" s="104"/>
      <c r="F989" s="104"/>
      <c r="G989" s="104"/>
      <c r="EB989" s="11"/>
      <c r="EC989" s="11"/>
      <c r="ED989" s="11"/>
      <c r="EE989" s="11"/>
      <c r="EF989" s="11"/>
      <c r="EG989" s="11"/>
      <c r="EH989" s="11"/>
      <c r="EI989" s="11"/>
      <c r="EL989" s="20" t="s">
        <v>664</v>
      </c>
      <c r="EM989" s="17" t="str">
        <f t="shared" si="27"/>
        <v>CUMPLE</v>
      </c>
    </row>
    <row r="990" spans="1:143" s="1" customFormat="1" x14ac:dyDescent="0.25">
      <c r="A990" s="32"/>
      <c r="B990" s="102" t="s">
        <v>665</v>
      </c>
      <c r="C990" s="32"/>
      <c r="D990" s="103"/>
      <c r="E990" s="104"/>
      <c r="F990" s="104"/>
      <c r="G990" s="104"/>
      <c r="EB990" s="11"/>
      <c r="EC990" s="11"/>
      <c r="ED990" s="11"/>
      <c r="EE990" s="11"/>
      <c r="EF990" s="11"/>
      <c r="EG990" s="11"/>
      <c r="EH990" s="11"/>
      <c r="EI990" s="11"/>
      <c r="EL990" s="20" t="s">
        <v>665</v>
      </c>
      <c r="EM990" s="17" t="str">
        <f t="shared" si="27"/>
        <v>CUMPLE</v>
      </c>
    </row>
    <row r="991" spans="1:143" s="1" customFormat="1" x14ac:dyDescent="0.25">
      <c r="A991" s="32"/>
      <c r="B991" s="102" t="s">
        <v>666</v>
      </c>
      <c r="C991" s="32"/>
      <c r="D991" s="103"/>
      <c r="E991" s="104"/>
      <c r="F991" s="104"/>
      <c r="G991" s="104"/>
      <c r="EB991" s="11"/>
      <c r="EC991" s="11"/>
      <c r="ED991" s="11"/>
      <c r="EE991" s="11"/>
      <c r="EF991" s="11"/>
      <c r="EG991" s="11"/>
      <c r="EH991" s="11"/>
      <c r="EI991" s="11"/>
      <c r="EL991" s="20" t="s">
        <v>666</v>
      </c>
      <c r="EM991" s="17" t="str">
        <f t="shared" si="27"/>
        <v>CUMPLE</v>
      </c>
    </row>
    <row r="992" spans="1:143" s="1" customFormat="1" x14ac:dyDescent="0.25">
      <c r="A992" s="32"/>
      <c r="B992" s="102" t="s">
        <v>667</v>
      </c>
      <c r="C992" s="32"/>
      <c r="D992" s="103"/>
      <c r="E992" s="104"/>
      <c r="F992" s="104"/>
      <c r="G992" s="104"/>
      <c r="EB992" s="11"/>
      <c r="EC992" s="11"/>
      <c r="ED992" s="11"/>
      <c r="EE992" s="11"/>
      <c r="EF992" s="11"/>
      <c r="EG992" s="11"/>
      <c r="EH992" s="11"/>
      <c r="EI992" s="11"/>
      <c r="EL992" s="20" t="s">
        <v>667</v>
      </c>
      <c r="EM992" s="17" t="str">
        <f t="shared" si="27"/>
        <v>CUMPLE</v>
      </c>
    </row>
    <row r="993" spans="1:143" s="1" customFormat="1" x14ac:dyDescent="0.25">
      <c r="A993" s="32"/>
      <c r="B993" s="102" t="s">
        <v>668</v>
      </c>
      <c r="C993" s="32"/>
      <c r="D993" s="103"/>
      <c r="E993" s="104"/>
      <c r="F993" s="104"/>
      <c r="G993" s="104"/>
      <c r="EB993" s="11"/>
      <c r="EC993" s="11"/>
      <c r="ED993" s="11"/>
      <c r="EE993" s="11"/>
      <c r="EF993" s="11"/>
      <c r="EG993" s="11"/>
      <c r="EH993" s="11"/>
      <c r="EI993" s="11"/>
      <c r="EL993" s="20" t="s">
        <v>668</v>
      </c>
      <c r="EM993" s="17" t="str">
        <f t="shared" si="27"/>
        <v>CUMPLE</v>
      </c>
    </row>
    <row r="994" spans="1:143" s="1" customFormat="1" x14ac:dyDescent="0.25">
      <c r="A994" s="27"/>
      <c r="B994" s="105" t="s">
        <v>669</v>
      </c>
      <c r="C994" s="27"/>
      <c r="D994" s="106"/>
      <c r="E994" s="107"/>
      <c r="F994" s="107"/>
      <c r="G994" s="107"/>
      <c r="EB994" s="11"/>
      <c r="EC994" s="11"/>
      <c r="ED994" s="11"/>
      <c r="EE994" s="11"/>
      <c r="EF994" s="11"/>
      <c r="EG994" s="11"/>
      <c r="EH994" s="11"/>
      <c r="EI994" s="11"/>
      <c r="EL994" s="20" t="s">
        <v>669</v>
      </c>
      <c r="EM994" s="17" t="str">
        <f t="shared" si="27"/>
        <v>CUMPLE</v>
      </c>
    </row>
    <row r="995" spans="1:143" s="1" customFormat="1" x14ac:dyDescent="0.25">
      <c r="A995" s="12">
        <f>+A986+1</f>
        <v>175</v>
      </c>
      <c r="B995" s="108" t="s">
        <v>670</v>
      </c>
      <c r="C995" s="12">
        <v>1</v>
      </c>
      <c r="D995" s="97"/>
      <c r="E995" s="98">
        <f>+D995*C995</f>
        <v>0</v>
      </c>
      <c r="F995" s="98">
        <f>+E995*0.16</f>
        <v>0</v>
      </c>
      <c r="G995" s="98">
        <f>+F995+E995</f>
        <v>0</v>
      </c>
      <c r="EB995" s="11" t="str">
        <f>IF(A995&gt;0.9,"CUMPLE","NO")</f>
        <v>CUMPLE</v>
      </c>
      <c r="EC995" s="11" t="str">
        <f>IF(C995&gt;0.9,"CUMPLE","NO")</f>
        <v>CUMPLE</v>
      </c>
      <c r="ED995" s="11" t="str">
        <f>+IF(EB995=EC995,"CUMPLE")</f>
        <v>CUMPLE</v>
      </c>
      <c r="EE995" s="11" t="b">
        <f>+IF(D995&gt;0.9,"CUMPLE")</f>
        <v>0</v>
      </c>
      <c r="EF995" s="11">
        <v>175</v>
      </c>
      <c r="EG995" s="11" t="str">
        <f>+IF(A995=EF995,"CUMPLE")</f>
        <v>CUMPLE</v>
      </c>
      <c r="EH995" s="11">
        <v>1</v>
      </c>
      <c r="EI995" s="11" t="str">
        <f>+IF(C995=EH995,"CUMPLE")</f>
        <v>CUMPLE</v>
      </c>
      <c r="EL995" s="20" t="s">
        <v>670</v>
      </c>
      <c r="EM995" s="17" t="str">
        <f t="shared" si="27"/>
        <v>CUMPLE</v>
      </c>
    </row>
    <row r="996" spans="1:143" s="1" customFormat="1" x14ac:dyDescent="0.25">
      <c r="A996" s="22"/>
      <c r="B996" s="99" t="s">
        <v>671</v>
      </c>
      <c r="C996" s="159"/>
      <c r="D996" s="160"/>
      <c r="E996" s="161"/>
      <c r="F996" s="161"/>
      <c r="G996" s="161"/>
      <c r="EB996" s="11"/>
      <c r="EC996" s="11"/>
      <c r="ED996" s="11"/>
      <c r="EE996" s="11"/>
      <c r="EF996" s="11"/>
      <c r="EG996" s="11"/>
      <c r="EH996" s="11"/>
      <c r="EI996" s="11"/>
      <c r="EL996" s="20" t="s">
        <v>671</v>
      </c>
      <c r="EM996" s="17" t="str">
        <f t="shared" si="27"/>
        <v>CUMPLE</v>
      </c>
    </row>
    <row r="997" spans="1:143" s="1" customFormat="1" ht="30" x14ac:dyDescent="0.25">
      <c r="A997" s="32"/>
      <c r="B997" s="102" t="s">
        <v>672</v>
      </c>
      <c r="C997" s="196"/>
      <c r="D997" s="197"/>
      <c r="E997" s="198"/>
      <c r="F997" s="198"/>
      <c r="G997" s="198"/>
      <c r="EB997" s="11"/>
      <c r="EC997" s="11"/>
      <c r="ED997" s="11"/>
      <c r="EE997" s="11"/>
      <c r="EF997" s="11"/>
      <c r="EG997" s="11"/>
      <c r="EH997" s="11"/>
      <c r="EI997" s="11"/>
      <c r="EL997" s="20" t="s">
        <v>672</v>
      </c>
      <c r="EM997" s="17" t="str">
        <f t="shared" si="27"/>
        <v>CUMPLE</v>
      </c>
    </row>
    <row r="998" spans="1:143" s="1" customFormat="1" ht="30" x14ac:dyDescent="0.25">
      <c r="A998" s="32"/>
      <c r="B998" s="102" t="s">
        <v>673</v>
      </c>
      <c r="C998" s="196"/>
      <c r="D998" s="197"/>
      <c r="E998" s="198"/>
      <c r="F998" s="198"/>
      <c r="G998" s="198"/>
      <c r="EB998" s="11"/>
      <c r="EC998" s="11"/>
      <c r="ED998" s="11"/>
      <c r="EE998" s="11"/>
      <c r="EF998" s="11"/>
      <c r="EG998" s="11"/>
      <c r="EH998" s="11"/>
      <c r="EI998" s="11"/>
      <c r="EL998" s="20" t="s">
        <v>673</v>
      </c>
      <c r="EM998" s="17" t="str">
        <f t="shared" si="27"/>
        <v>CUMPLE</v>
      </c>
    </row>
    <row r="999" spans="1:143" s="1" customFormat="1" x14ac:dyDescent="0.25">
      <c r="A999" s="32"/>
      <c r="B999" s="102" t="s">
        <v>674</v>
      </c>
      <c r="C999" s="196"/>
      <c r="D999" s="197"/>
      <c r="E999" s="198"/>
      <c r="F999" s="198"/>
      <c r="G999" s="198"/>
      <c r="EB999" s="11"/>
      <c r="EC999" s="11"/>
      <c r="ED999" s="11"/>
      <c r="EE999" s="11"/>
      <c r="EF999" s="11"/>
      <c r="EG999" s="11"/>
      <c r="EH999" s="11"/>
      <c r="EI999" s="11"/>
      <c r="EL999" s="20" t="s">
        <v>675</v>
      </c>
      <c r="EM999" s="17" t="str">
        <f t="shared" si="27"/>
        <v>CUMPLE</v>
      </c>
    </row>
    <row r="1000" spans="1:143" s="1" customFormat="1" x14ac:dyDescent="0.25">
      <c r="A1000" s="32"/>
      <c r="B1000" s="102" t="s">
        <v>676</v>
      </c>
      <c r="C1000" s="162"/>
      <c r="D1000" s="163"/>
      <c r="E1000" s="164"/>
      <c r="F1000" s="164"/>
      <c r="G1000" s="164"/>
      <c r="EB1000" s="11"/>
      <c r="EC1000" s="11"/>
      <c r="ED1000" s="11"/>
      <c r="EE1000" s="11"/>
      <c r="EF1000" s="11"/>
      <c r="EG1000" s="11"/>
      <c r="EH1000" s="11"/>
      <c r="EI1000" s="11"/>
      <c r="EL1000" s="20" t="s">
        <v>676</v>
      </c>
      <c r="EM1000" s="17" t="str">
        <f t="shared" si="27"/>
        <v>CUMPLE</v>
      </c>
    </row>
    <row r="1001" spans="1:143" s="1" customFormat="1" x14ac:dyDescent="0.25">
      <c r="A1001" s="32"/>
      <c r="B1001" s="102" t="s">
        <v>677</v>
      </c>
      <c r="C1001" s="162"/>
      <c r="D1001" s="163"/>
      <c r="E1001" s="164"/>
      <c r="F1001" s="164"/>
      <c r="G1001" s="164"/>
      <c r="EB1001" s="11"/>
      <c r="EC1001" s="11"/>
      <c r="ED1001" s="11"/>
      <c r="EE1001" s="11"/>
      <c r="EF1001" s="11"/>
      <c r="EG1001" s="11"/>
      <c r="EH1001" s="11"/>
      <c r="EI1001" s="11"/>
      <c r="EL1001" s="20" t="s">
        <v>677</v>
      </c>
      <c r="EM1001" s="17" t="str">
        <f t="shared" si="27"/>
        <v>CUMPLE</v>
      </c>
    </row>
    <row r="1002" spans="1:143" s="1" customFormat="1" x14ac:dyDescent="0.25">
      <c r="A1002" s="32"/>
      <c r="B1002" s="102" t="s">
        <v>678</v>
      </c>
      <c r="C1002" s="162"/>
      <c r="D1002" s="163"/>
      <c r="E1002" s="164"/>
      <c r="F1002" s="164"/>
      <c r="G1002" s="164"/>
      <c r="EB1002" s="11"/>
      <c r="EC1002" s="11"/>
      <c r="ED1002" s="11"/>
      <c r="EE1002" s="11"/>
      <c r="EF1002" s="11"/>
      <c r="EG1002" s="11"/>
      <c r="EH1002" s="11"/>
      <c r="EI1002" s="11"/>
      <c r="EL1002" s="20" t="s">
        <v>678</v>
      </c>
      <c r="EM1002" s="17" t="str">
        <f t="shared" si="27"/>
        <v>CUMPLE</v>
      </c>
    </row>
    <row r="1003" spans="1:143" s="1" customFormat="1" x14ac:dyDescent="0.25">
      <c r="A1003" s="27"/>
      <c r="B1003" s="105" t="s">
        <v>679</v>
      </c>
      <c r="C1003" s="165"/>
      <c r="D1003" s="166"/>
      <c r="E1003" s="167"/>
      <c r="F1003" s="167"/>
      <c r="G1003" s="167"/>
      <c r="EB1003" s="11"/>
      <c r="EC1003" s="11"/>
      <c r="ED1003" s="11"/>
      <c r="EE1003" s="11"/>
      <c r="EF1003" s="11"/>
      <c r="EG1003" s="11"/>
      <c r="EH1003" s="11"/>
      <c r="EI1003" s="11"/>
      <c r="EL1003" s="20" t="s">
        <v>679</v>
      </c>
      <c r="EM1003" s="17" t="str">
        <f t="shared" si="27"/>
        <v>CUMPLE</v>
      </c>
    </row>
    <row r="1004" spans="1:143" s="1" customFormat="1" x14ac:dyDescent="0.25">
      <c r="A1004" s="12">
        <f>+A995+1</f>
        <v>176</v>
      </c>
      <c r="B1004" s="108" t="s">
        <v>680</v>
      </c>
      <c r="C1004" s="12">
        <v>3</v>
      </c>
      <c r="D1004" s="97"/>
      <c r="E1004" s="98">
        <f>+D1004*C1004</f>
        <v>0</v>
      </c>
      <c r="F1004" s="98">
        <f>+E1004*0.16</f>
        <v>0</v>
      </c>
      <c r="G1004" s="98">
        <f>+F1004+E1004</f>
        <v>0</v>
      </c>
      <c r="EB1004" s="11" t="str">
        <f>IF(A1004&gt;0.9,"CUMPLE","NO")</f>
        <v>CUMPLE</v>
      </c>
      <c r="EC1004" s="11" t="str">
        <f>IF(C1004&gt;0.9,"CUMPLE","NO")</f>
        <v>CUMPLE</v>
      </c>
      <c r="ED1004" s="11" t="str">
        <f>+IF(EB1004=EC1004,"CUMPLE")</f>
        <v>CUMPLE</v>
      </c>
      <c r="EE1004" s="11" t="b">
        <f>+IF(D1004&gt;0.9,"CUMPLE")</f>
        <v>0</v>
      </c>
      <c r="EF1004" s="11">
        <v>176</v>
      </c>
      <c r="EG1004" s="11" t="str">
        <f>+IF(A1004=EF1004,"CUMPLE")</f>
        <v>CUMPLE</v>
      </c>
      <c r="EH1004" s="11">
        <v>3</v>
      </c>
      <c r="EI1004" s="11" t="str">
        <f>+IF(C1004=EH1004,"CUMPLE")</f>
        <v>CUMPLE</v>
      </c>
      <c r="EL1004" s="20" t="s">
        <v>680</v>
      </c>
      <c r="EM1004" s="17" t="str">
        <f t="shared" si="27"/>
        <v>CUMPLE</v>
      </c>
    </row>
    <row r="1005" spans="1:143" s="1" customFormat="1" x14ac:dyDescent="0.25">
      <c r="A1005" s="22"/>
      <c r="B1005" s="99" t="s">
        <v>681</v>
      </c>
      <c r="C1005" s="199"/>
      <c r="D1005" s="200"/>
      <c r="E1005" s="201"/>
      <c r="F1005" s="201"/>
      <c r="G1005" s="201"/>
      <c r="EB1005" s="11"/>
      <c r="EC1005" s="11"/>
      <c r="ED1005" s="11"/>
      <c r="EE1005" s="11"/>
      <c r="EF1005" s="11"/>
      <c r="EG1005" s="11"/>
      <c r="EH1005" s="11"/>
      <c r="EI1005" s="11"/>
      <c r="EL1005" s="20" t="s">
        <v>681</v>
      </c>
      <c r="EM1005" s="17" t="str">
        <f t="shared" si="27"/>
        <v>CUMPLE</v>
      </c>
    </row>
    <row r="1006" spans="1:143" s="1" customFormat="1" ht="90" x14ac:dyDescent="0.25">
      <c r="A1006" s="27"/>
      <c r="B1006" s="105" t="s">
        <v>682</v>
      </c>
      <c r="C1006" s="27"/>
      <c r="D1006" s="106"/>
      <c r="E1006" s="107"/>
      <c r="F1006" s="107"/>
      <c r="G1006" s="107"/>
      <c r="EB1006" s="11"/>
      <c r="EC1006" s="11"/>
      <c r="ED1006" s="11"/>
      <c r="EE1006" s="11"/>
      <c r="EF1006" s="11"/>
      <c r="EG1006" s="11"/>
      <c r="EH1006" s="11"/>
      <c r="EI1006" s="11"/>
      <c r="EL1006" s="20" t="s">
        <v>682</v>
      </c>
      <c r="EM1006" s="17" t="str">
        <f t="shared" si="27"/>
        <v>CUMPLE</v>
      </c>
    </row>
    <row r="1007" spans="1:143" s="1" customFormat="1" x14ac:dyDescent="0.25">
      <c r="A1007" s="12">
        <f>+A1004+1</f>
        <v>177</v>
      </c>
      <c r="B1007" s="96" t="s">
        <v>683</v>
      </c>
      <c r="C1007" s="12">
        <v>1</v>
      </c>
      <c r="D1007" s="97"/>
      <c r="E1007" s="98">
        <f>+D1007*C1007</f>
        <v>0</v>
      </c>
      <c r="F1007" s="98">
        <f>+E1007*0.16</f>
        <v>0</v>
      </c>
      <c r="G1007" s="98">
        <f>+F1007+E1007</f>
        <v>0</v>
      </c>
      <c r="EB1007" s="11" t="str">
        <f>IF(A1007&gt;0.9,"CUMPLE","NO")</f>
        <v>CUMPLE</v>
      </c>
      <c r="EC1007" s="11" t="str">
        <f>IF(C1007&gt;0.9,"CUMPLE","NO")</f>
        <v>CUMPLE</v>
      </c>
      <c r="ED1007" s="11" t="str">
        <f>+IF(EB1007=EC1007,"CUMPLE")</f>
        <v>CUMPLE</v>
      </c>
      <c r="EE1007" s="11" t="b">
        <f>+IF(D1007&gt;0.9,"CUMPLE")</f>
        <v>0</v>
      </c>
      <c r="EF1007" s="11">
        <v>177</v>
      </c>
      <c r="EG1007" s="11" t="str">
        <f>+IF(A1007=EF1007,"CUMPLE")</f>
        <v>CUMPLE</v>
      </c>
      <c r="EH1007" s="11">
        <v>1</v>
      </c>
      <c r="EI1007" s="11" t="str">
        <f>+IF(C1007=EH1007,"CUMPLE")</f>
        <v>CUMPLE</v>
      </c>
      <c r="EL1007" s="20" t="s">
        <v>683</v>
      </c>
      <c r="EM1007" s="17" t="str">
        <f t="shared" si="27"/>
        <v>CUMPLE</v>
      </c>
    </row>
    <row r="1008" spans="1:143" s="1" customFormat="1" x14ac:dyDescent="0.25">
      <c r="A1008" s="22"/>
      <c r="B1008" s="99" t="s">
        <v>684</v>
      </c>
      <c r="C1008" s="202"/>
      <c r="D1008" s="203"/>
      <c r="E1008" s="204"/>
      <c r="F1008" s="204"/>
      <c r="G1008" s="204"/>
      <c r="EB1008" s="11"/>
      <c r="EC1008" s="11"/>
      <c r="ED1008" s="11"/>
      <c r="EE1008" s="11"/>
      <c r="EF1008" s="11"/>
      <c r="EG1008" s="11"/>
      <c r="EH1008" s="11"/>
      <c r="EI1008" s="11"/>
      <c r="EL1008" s="20" t="s">
        <v>684</v>
      </c>
      <c r="EM1008" s="17" t="str">
        <f t="shared" si="27"/>
        <v>CUMPLE</v>
      </c>
    </row>
    <row r="1009" spans="1:143" s="1" customFormat="1" ht="30" x14ac:dyDescent="0.25">
      <c r="A1009" s="32"/>
      <c r="B1009" s="102" t="s">
        <v>685</v>
      </c>
      <c r="C1009" s="205"/>
      <c r="D1009" s="206"/>
      <c r="E1009" s="207"/>
      <c r="F1009" s="207"/>
      <c r="G1009" s="207"/>
      <c r="EB1009" s="11"/>
      <c r="EC1009" s="11"/>
      <c r="ED1009" s="11"/>
      <c r="EE1009" s="11"/>
      <c r="EF1009" s="11"/>
      <c r="EG1009" s="11"/>
      <c r="EH1009" s="11"/>
      <c r="EI1009" s="11"/>
      <c r="EL1009" s="20" t="s">
        <v>686</v>
      </c>
      <c r="EM1009" s="17" t="str">
        <f t="shared" si="27"/>
        <v>CUMPLE</v>
      </c>
    </row>
    <row r="1010" spans="1:143" s="1" customFormat="1" x14ac:dyDescent="0.25">
      <c r="A1010" s="32"/>
      <c r="B1010" s="102" t="s">
        <v>687</v>
      </c>
      <c r="C1010" s="205"/>
      <c r="D1010" s="206"/>
      <c r="E1010" s="207"/>
      <c r="F1010" s="207"/>
      <c r="G1010" s="207"/>
      <c r="EB1010" s="11"/>
      <c r="EC1010" s="11"/>
      <c r="ED1010" s="11"/>
      <c r="EE1010" s="11"/>
      <c r="EF1010" s="11"/>
      <c r="EG1010" s="11"/>
      <c r="EH1010" s="11"/>
      <c r="EI1010" s="11"/>
      <c r="EL1010" s="20" t="s">
        <v>687</v>
      </c>
      <c r="EM1010" s="17" t="str">
        <f t="shared" si="27"/>
        <v>CUMPLE</v>
      </c>
    </row>
    <row r="1011" spans="1:143" s="1" customFormat="1" x14ac:dyDescent="0.25">
      <c r="A1011" s="32"/>
      <c r="B1011" s="102" t="s">
        <v>688</v>
      </c>
      <c r="C1011" s="205"/>
      <c r="D1011" s="206"/>
      <c r="E1011" s="207"/>
      <c r="F1011" s="207"/>
      <c r="G1011" s="207"/>
      <c r="EB1011" s="11"/>
      <c r="EC1011" s="11"/>
      <c r="ED1011" s="11"/>
      <c r="EE1011" s="11"/>
      <c r="EF1011" s="11"/>
      <c r="EG1011" s="11"/>
      <c r="EH1011" s="11"/>
      <c r="EI1011" s="11"/>
      <c r="EL1011" s="20" t="s">
        <v>688</v>
      </c>
      <c r="EM1011" s="17" t="str">
        <f t="shared" si="27"/>
        <v>CUMPLE</v>
      </c>
    </row>
    <row r="1012" spans="1:143" s="1" customFormat="1" x14ac:dyDescent="0.25">
      <c r="A1012" s="27"/>
      <c r="B1012" s="208" t="s">
        <v>689</v>
      </c>
      <c r="C1012" s="209"/>
      <c r="D1012" s="210"/>
      <c r="E1012" s="211"/>
      <c r="F1012" s="211"/>
      <c r="G1012" s="211"/>
      <c r="EB1012" s="11"/>
      <c r="EC1012" s="11"/>
      <c r="ED1012" s="11"/>
      <c r="EE1012" s="11"/>
      <c r="EF1012" s="11"/>
      <c r="EG1012" s="11"/>
      <c r="EH1012" s="11"/>
      <c r="EI1012" s="11"/>
      <c r="EL1012" s="20" t="s">
        <v>690</v>
      </c>
      <c r="EM1012" s="17" t="str">
        <f t="shared" si="27"/>
        <v>CUMPLE</v>
      </c>
    </row>
    <row r="1013" spans="1:143" s="1" customFormat="1" x14ac:dyDescent="0.25">
      <c r="A1013" s="12">
        <f>+A1007+1</f>
        <v>178</v>
      </c>
      <c r="B1013" s="96" t="s">
        <v>691</v>
      </c>
      <c r="C1013" s="12">
        <v>2</v>
      </c>
      <c r="D1013" s="97"/>
      <c r="E1013" s="98">
        <f>+D1013*C1013</f>
        <v>0</v>
      </c>
      <c r="F1013" s="98">
        <f>+E1013*0.16</f>
        <v>0</v>
      </c>
      <c r="G1013" s="98">
        <f>+F1013+E1013</f>
        <v>0</v>
      </c>
      <c r="EB1013" s="11" t="str">
        <f>IF(A1013&gt;0.9,"CUMPLE","NO")</f>
        <v>CUMPLE</v>
      </c>
      <c r="EC1013" s="11" t="str">
        <f>IF(C1013&gt;0.9,"CUMPLE","NO")</f>
        <v>CUMPLE</v>
      </c>
      <c r="ED1013" s="11" t="str">
        <f>+IF(EB1013=EC1013,"CUMPLE")</f>
        <v>CUMPLE</v>
      </c>
      <c r="EE1013" s="11" t="b">
        <f>+IF(D1013&gt;0.9,"CUMPLE")</f>
        <v>0</v>
      </c>
      <c r="EF1013" s="11">
        <v>178</v>
      </c>
      <c r="EG1013" s="11" t="str">
        <f>+IF(A1013=EF1013,"CUMPLE")</f>
        <v>CUMPLE</v>
      </c>
      <c r="EH1013" s="11">
        <v>2</v>
      </c>
      <c r="EI1013" s="11" t="str">
        <f>+IF(C1013=EH1013,"CUMPLE")</f>
        <v>CUMPLE</v>
      </c>
      <c r="EL1013" s="20" t="s">
        <v>691</v>
      </c>
      <c r="EM1013" s="17" t="str">
        <f t="shared" si="27"/>
        <v>CUMPLE</v>
      </c>
    </row>
    <row r="1014" spans="1:143" s="1" customFormat="1" x14ac:dyDescent="0.25">
      <c r="A1014" s="12"/>
      <c r="B1014" s="212" t="s">
        <v>692</v>
      </c>
      <c r="C1014" s="213"/>
      <c r="D1014" s="214"/>
      <c r="E1014" s="215"/>
      <c r="F1014" s="215"/>
      <c r="G1014" s="215"/>
      <c r="EB1014" s="11"/>
      <c r="EC1014" s="11"/>
      <c r="ED1014" s="11"/>
      <c r="EE1014" s="11"/>
      <c r="EF1014" s="11"/>
      <c r="EG1014" s="11"/>
      <c r="EH1014" s="11"/>
      <c r="EI1014" s="11"/>
      <c r="EL1014" s="20" t="s">
        <v>692</v>
      </c>
      <c r="EM1014" s="17" t="str">
        <f t="shared" si="27"/>
        <v>CUMPLE</v>
      </c>
    </row>
    <row r="1015" spans="1:143" s="1" customFormat="1" x14ac:dyDescent="0.25">
      <c r="A1015" s="291" t="s">
        <v>693</v>
      </c>
      <c r="B1015" s="292"/>
      <c r="C1015" s="292"/>
      <c r="D1015" s="292"/>
      <c r="E1015" s="292"/>
      <c r="F1015" s="292"/>
      <c r="G1015" s="293"/>
      <c r="EB1015" s="11" t="str">
        <f>IF(A1015&gt;0.9,"CUMPLE","NO")</f>
        <v>CUMPLE</v>
      </c>
      <c r="EC1015" s="11" t="str">
        <f>IF(C1015&gt;0.9,"CUMPLE","NO")</f>
        <v>NO</v>
      </c>
      <c r="ED1015" s="11"/>
      <c r="EE1015" s="11" t="b">
        <f>+IF(D1015&gt;0.9,"CUMPLE")</f>
        <v>0</v>
      </c>
      <c r="EF1015" s="11" t="s">
        <v>693</v>
      </c>
      <c r="EG1015" s="11" t="str">
        <f>+IF(A1015=EF1015,"CUMPLE")</f>
        <v>CUMPLE</v>
      </c>
      <c r="EH1015" s="11"/>
      <c r="EI1015" s="11" t="str">
        <f>+IF(C1015=EH1015,"CUMPLE")</f>
        <v>CUMPLE</v>
      </c>
      <c r="EL1015" s="20"/>
      <c r="EM1015" s="17" t="str">
        <f t="shared" si="27"/>
        <v>CUMPLE</v>
      </c>
    </row>
    <row r="1016" spans="1:143" s="1" customFormat="1" x14ac:dyDescent="0.25">
      <c r="A1016" s="12">
        <f>+A1013+1</f>
        <v>179</v>
      </c>
      <c r="B1016" s="110" t="s">
        <v>274</v>
      </c>
      <c r="C1016" s="111">
        <v>2</v>
      </c>
      <c r="D1016" s="112"/>
      <c r="E1016" s="113">
        <f>+D1016*C1016</f>
        <v>0</v>
      </c>
      <c r="F1016" s="113">
        <f>+E1016*0.16</f>
        <v>0</v>
      </c>
      <c r="G1016" s="113">
        <f>+F1016+E1016</f>
        <v>0</v>
      </c>
      <c r="EB1016" s="11" t="str">
        <f>IF(A1016&gt;0.9,"CUMPLE","NO")</f>
        <v>CUMPLE</v>
      </c>
      <c r="EC1016" s="11" t="str">
        <f>IF(C1016&gt;0.9,"CUMPLE","NO")</f>
        <v>CUMPLE</v>
      </c>
      <c r="ED1016" s="11" t="str">
        <f>+IF(EB1016=EC1016,"CUMPLE")</f>
        <v>CUMPLE</v>
      </c>
      <c r="EE1016" s="11" t="b">
        <f>+IF(D1016&gt;0.9,"CUMPLE")</f>
        <v>0</v>
      </c>
      <c r="EF1016" s="11">
        <v>179</v>
      </c>
      <c r="EG1016" s="11" t="str">
        <f>+IF(A1016=EF1016,"CUMPLE")</f>
        <v>CUMPLE</v>
      </c>
      <c r="EH1016" s="11">
        <v>2</v>
      </c>
      <c r="EI1016" s="11" t="str">
        <f>+IF(C1016=EH1016,"CUMPLE")</f>
        <v>CUMPLE</v>
      </c>
      <c r="EL1016" s="20" t="s">
        <v>274</v>
      </c>
      <c r="EM1016" s="17" t="str">
        <f t="shared" si="27"/>
        <v>CUMPLE</v>
      </c>
    </row>
    <row r="1017" spans="1:143" s="1" customFormat="1" ht="45" x14ac:dyDescent="0.25">
      <c r="A1017" s="22"/>
      <c r="B1017" s="99" t="s">
        <v>275</v>
      </c>
      <c r="C1017" s="114"/>
      <c r="D1017" s="115"/>
      <c r="E1017" s="116"/>
      <c r="F1017" s="116"/>
      <c r="G1017" s="116"/>
      <c r="EB1017" s="11"/>
      <c r="EC1017" s="11"/>
      <c r="ED1017" s="11"/>
      <c r="EE1017" s="11"/>
      <c r="EF1017" s="11"/>
      <c r="EG1017" s="11"/>
      <c r="EH1017" s="11"/>
      <c r="EI1017" s="11"/>
      <c r="EL1017" s="20" t="s">
        <v>275</v>
      </c>
      <c r="EM1017" s="17" t="str">
        <f t="shared" si="27"/>
        <v>CUMPLE</v>
      </c>
    </row>
    <row r="1018" spans="1:143" s="1" customFormat="1" x14ac:dyDescent="0.25">
      <c r="A1018" s="27"/>
      <c r="B1018" s="105" t="s">
        <v>276</v>
      </c>
      <c r="C1018" s="117"/>
      <c r="D1018" s="118"/>
      <c r="E1018" s="119"/>
      <c r="F1018" s="119"/>
      <c r="G1018" s="119"/>
      <c r="EB1018" s="11"/>
      <c r="EC1018" s="11"/>
      <c r="ED1018" s="11"/>
      <c r="EE1018" s="11"/>
      <c r="EF1018" s="11"/>
      <c r="EG1018" s="11"/>
      <c r="EH1018" s="11"/>
      <c r="EI1018" s="11"/>
      <c r="EL1018" s="20" t="s">
        <v>276</v>
      </c>
      <c r="EM1018" s="17" t="str">
        <f t="shared" si="27"/>
        <v>CUMPLE</v>
      </c>
    </row>
    <row r="1019" spans="1:143" s="1" customFormat="1" x14ac:dyDescent="0.25">
      <c r="A1019" s="12">
        <f>+A1016+1</f>
        <v>180</v>
      </c>
      <c r="B1019" s="96" t="s">
        <v>277</v>
      </c>
      <c r="C1019" s="12">
        <v>1</v>
      </c>
      <c r="D1019" s="97"/>
      <c r="E1019" s="98">
        <f>+D1019*C1019</f>
        <v>0</v>
      </c>
      <c r="F1019" s="98">
        <f>+E1019*0.16</f>
        <v>0</v>
      </c>
      <c r="G1019" s="98">
        <f>+F1019+E1019</f>
        <v>0</v>
      </c>
      <c r="EB1019" s="11" t="str">
        <f>IF(A1019&gt;0.9,"CUMPLE","NO")</f>
        <v>CUMPLE</v>
      </c>
      <c r="EC1019" s="11" t="str">
        <f>IF(C1019&gt;0.9,"CUMPLE","NO")</f>
        <v>CUMPLE</v>
      </c>
      <c r="ED1019" s="11" t="str">
        <f>+IF(EB1019=EC1019,"CUMPLE")</f>
        <v>CUMPLE</v>
      </c>
      <c r="EE1019" s="11" t="b">
        <f>+IF(D1019&gt;0.9,"CUMPLE")</f>
        <v>0</v>
      </c>
      <c r="EF1019" s="11">
        <v>180</v>
      </c>
      <c r="EG1019" s="11" t="str">
        <f>+IF(A1019=EF1019,"CUMPLE")</f>
        <v>CUMPLE</v>
      </c>
      <c r="EH1019" s="11">
        <v>1</v>
      </c>
      <c r="EI1019" s="11" t="str">
        <f>+IF(C1019=EH1019,"CUMPLE")</f>
        <v>CUMPLE</v>
      </c>
      <c r="EL1019" s="20" t="s">
        <v>277</v>
      </c>
      <c r="EM1019" s="17" t="str">
        <f t="shared" si="27"/>
        <v>CUMPLE</v>
      </c>
    </row>
    <row r="1020" spans="1:143" s="1" customFormat="1" ht="45" x14ac:dyDescent="0.25">
      <c r="A1020" s="22"/>
      <c r="B1020" s="99" t="s">
        <v>278</v>
      </c>
      <c r="C1020" s="22"/>
      <c r="D1020" s="100"/>
      <c r="E1020" s="101"/>
      <c r="F1020" s="101"/>
      <c r="G1020" s="101"/>
      <c r="EB1020" s="11"/>
      <c r="EC1020" s="11"/>
      <c r="ED1020" s="11"/>
      <c r="EE1020" s="11"/>
      <c r="EF1020" s="11"/>
      <c r="EG1020" s="11"/>
      <c r="EH1020" s="11"/>
      <c r="EI1020" s="11"/>
      <c r="EL1020" s="20" t="s">
        <v>278</v>
      </c>
      <c r="EM1020" s="17" t="str">
        <f t="shared" si="27"/>
        <v>CUMPLE</v>
      </c>
    </row>
    <row r="1021" spans="1:143" s="1" customFormat="1" x14ac:dyDescent="0.25">
      <c r="A1021" s="32"/>
      <c r="B1021" s="102" t="s">
        <v>279</v>
      </c>
      <c r="C1021" s="32"/>
      <c r="D1021" s="103"/>
      <c r="E1021" s="104"/>
      <c r="F1021" s="104"/>
      <c r="G1021" s="104"/>
      <c r="EB1021" s="11"/>
      <c r="EC1021" s="11"/>
      <c r="ED1021" s="11"/>
      <c r="EE1021" s="11"/>
      <c r="EF1021" s="11"/>
      <c r="EG1021" s="11"/>
      <c r="EH1021" s="11"/>
      <c r="EI1021" s="11"/>
      <c r="EL1021" s="20" t="s">
        <v>279</v>
      </c>
      <c r="EM1021" s="17" t="str">
        <f t="shared" si="27"/>
        <v>CUMPLE</v>
      </c>
    </row>
    <row r="1022" spans="1:143" s="1" customFormat="1" ht="30" x14ac:dyDescent="0.25">
      <c r="A1022" s="32"/>
      <c r="B1022" s="102" t="s">
        <v>280</v>
      </c>
      <c r="C1022" s="32"/>
      <c r="D1022" s="103"/>
      <c r="E1022" s="104"/>
      <c r="F1022" s="104"/>
      <c r="G1022" s="104"/>
      <c r="EB1022" s="11"/>
      <c r="EC1022" s="11"/>
      <c r="ED1022" s="11"/>
      <c r="EE1022" s="11"/>
      <c r="EF1022" s="11"/>
      <c r="EG1022" s="11"/>
      <c r="EH1022" s="11"/>
      <c r="EI1022" s="11"/>
      <c r="EL1022" s="20" t="s">
        <v>280</v>
      </c>
      <c r="EM1022" s="17" t="str">
        <f t="shared" si="27"/>
        <v>CUMPLE</v>
      </c>
    </row>
    <row r="1023" spans="1:143" s="1" customFormat="1" x14ac:dyDescent="0.25">
      <c r="A1023" s="32"/>
      <c r="B1023" s="102" t="s">
        <v>281</v>
      </c>
      <c r="C1023" s="32"/>
      <c r="D1023" s="103"/>
      <c r="E1023" s="104"/>
      <c r="F1023" s="104"/>
      <c r="G1023" s="104"/>
      <c r="EB1023" s="11"/>
      <c r="EC1023" s="11"/>
      <c r="ED1023" s="11"/>
      <c r="EE1023" s="11"/>
      <c r="EF1023" s="11"/>
      <c r="EG1023" s="11"/>
      <c r="EH1023" s="11"/>
      <c r="EI1023" s="11"/>
      <c r="EL1023" s="20" t="s">
        <v>281</v>
      </c>
      <c r="EM1023" s="17" t="str">
        <f t="shared" si="27"/>
        <v>CUMPLE</v>
      </c>
    </row>
    <row r="1024" spans="1:143" s="1" customFormat="1" x14ac:dyDescent="0.25">
      <c r="A1024" s="27"/>
      <c r="B1024" s="105" t="s">
        <v>282</v>
      </c>
      <c r="C1024" s="27"/>
      <c r="D1024" s="106"/>
      <c r="E1024" s="107"/>
      <c r="F1024" s="107"/>
      <c r="G1024" s="107"/>
      <c r="EB1024" s="11"/>
      <c r="EC1024" s="11"/>
      <c r="ED1024" s="11"/>
      <c r="EE1024" s="11"/>
      <c r="EF1024" s="11"/>
      <c r="EG1024" s="11"/>
      <c r="EH1024" s="11"/>
      <c r="EI1024" s="11"/>
      <c r="EL1024" s="20" t="s">
        <v>282</v>
      </c>
      <c r="EM1024" s="17" t="str">
        <f t="shared" si="27"/>
        <v>CUMPLE</v>
      </c>
    </row>
    <row r="1025" spans="1:143" s="1" customFormat="1" x14ac:dyDescent="0.25">
      <c r="A1025" s="12">
        <f>+A1019+1</f>
        <v>181</v>
      </c>
      <c r="B1025" s="96" t="s">
        <v>283</v>
      </c>
      <c r="C1025" s="12">
        <v>1</v>
      </c>
      <c r="D1025" s="97"/>
      <c r="E1025" s="98">
        <f>+D1025*C1025</f>
        <v>0</v>
      </c>
      <c r="F1025" s="98">
        <f>+E1025*0.16</f>
        <v>0</v>
      </c>
      <c r="G1025" s="98">
        <f>+F1025+E1025</f>
        <v>0</v>
      </c>
      <c r="EB1025" s="11" t="str">
        <f>IF(A1025&gt;0.9,"CUMPLE","NO")</f>
        <v>CUMPLE</v>
      </c>
      <c r="EC1025" s="11" t="str">
        <f>IF(C1025&gt;0.9,"CUMPLE","NO")</f>
        <v>CUMPLE</v>
      </c>
      <c r="ED1025" s="11" t="str">
        <f>+IF(EB1025=EC1025,"CUMPLE")</f>
        <v>CUMPLE</v>
      </c>
      <c r="EE1025" s="11" t="b">
        <f>+IF(D1025&gt;0.9,"CUMPLE")</f>
        <v>0</v>
      </c>
      <c r="EF1025" s="11">
        <v>181</v>
      </c>
      <c r="EG1025" s="11" t="str">
        <f>+IF(A1025=EF1025,"CUMPLE")</f>
        <v>CUMPLE</v>
      </c>
      <c r="EH1025" s="11">
        <v>1</v>
      </c>
      <c r="EI1025" s="11" t="str">
        <f>+IF(C1025=EH1025,"CUMPLE")</f>
        <v>CUMPLE</v>
      </c>
      <c r="EL1025" s="20" t="s">
        <v>283</v>
      </c>
      <c r="EM1025" s="17" t="str">
        <f t="shared" si="27"/>
        <v>CUMPLE</v>
      </c>
    </row>
    <row r="1026" spans="1:143" s="1" customFormat="1" ht="45" x14ac:dyDescent="0.25">
      <c r="A1026" s="22"/>
      <c r="B1026" s="99" t="s">
        <v>284</v>
      </c>
      <c r="C1026" s="114"/>
      <c r="D1026" s="115"/>
      <c r="E1026" s="116"/>
      <c r="F1026" s="116"/>
      <c r="G1026" s="116"/>
      <c r="EB1026" s="11"/>
      <c r="EC1026" s="11"/>
      <c r="ED1026" s="11"/>
      <c r="EE1026" s="11"/>
      <c r="EF1026" s="11"/>
      <c r="EG1026" s="11"/>
      <c r="EH1026" s="11"/>
      <c r="EI1026" s="11"/>
      <c r="EL1026" s="20" t="s">
        <v>284</v>
      </c>
      <c r="EM1026" s="17" t="str">
        <f t="shared" si="27"/>
        <v>CUMPLE</v>
      </c>
    </row>
    <row r="1027" spans="1:143" s="1" customFormat="1" x14ac:dyDescent="0.25">
      <c r="A1027" s="32"/>
      <c r="B1027" s="102" t="s">
        <v>285</v>
      </c>
      <c r="C1027" s="120"/>
      <c r="D1027" s="121"/>
      <c r="E1027" s="122"/>
      <c r="F1027" s="122"/>
      <c r="G1027" s="122"/>
      <c r="EB1027" s="11"/>
      <c r="EC1027" s="11"/>
      <c r="ED1027" s="11"/>
      <c r="EE1027" s="11"/>
      <c r="EF1027" s="11"/>
      <c r="EG1027" s="11"/>
      <c r="EH1027" s="11"/>
      <c r="EI1027" s="11"/>
      <c r="EL1027" s="20" t="s">
        <v>285</v>
      </c>
      <c r="EM1027" s="17" t="str">
        <f t="shared" si="27"/>
        <v>CUMPLE</v>
      </c>
    </row>
    <row r="1028" spans="1:143" s="1" customFormat="1" x14ac:dyDescent="0.25">
      <c r="A1028" s="32"/>
      <c r="B1028" s="102" t="s">
        <v>286</v>
      </c>
      <c r="C1028" s="120"/>
      <c r="D1028" s="121"/>
      <c r="E1028" s="122"/>
      <c r="F1028" s="122"/>
      <c r="G1028" s="122"/>
      <c r="EB1028" s="11"/>
      <c r="EC1028" s="11"/>
      <c r="ED1028" s="11"/>
      <c r="EE1028" s="11"/>
      <c r="EF1028" s="11"/>
      <c r="EG1028" s="11"/>
      <c r="EH1028" s="11"/>
      <c r="EI1028" s="11"/>
      <c r="EL1028" s="20" t="s">
        <v>286</v>
      </c>
      <c r="EM1028" s="17" t="str">
        <f t="shared" si="27"/>
        <v>CUMPLE</v>
      </c>
    </row>
    <row r="1029" spans="1:143" s="1" customFormat="1" x14ac:dyDescent="0.25">
      <c r="A1029" s="32"/>
      <c r="B1029" s="102" t="s">
        <v>281</v>
      </c>
      <c r="C1029" s="120"/>
      <c r="D1029" s="121"/>
      <c r="E1029" s="122"/>
      <c r="F1029" s="122"/>
      <c r="G1029" s="122"/>
      <c r="EB1029" s="11"/>
      <c r="EC1029" s="11"/>
      <c r="ED1029" s="11"/>
      <c r="EE1029" s="11"/>
      <c r="EF1029" s="11"/>
      <c r="EG1029" s="11"/>
      <c r="EH1029" s="11"/>
      <c r="EI1029" s="11"/>
      <c r="EL1029" s="20" t="s">
        <v>281</v>
      </c>
      <c r="EM1029" s="17" t="str">
        <f t="shared" si="27"/>
        <v>CUMPLE</v>
      </c>
    </row>
    <row r="1030" spans="1:143" s="1" customFormat="1" x14ac:dyDescent="0.25">
      <c r="A1030" s="27"/>
      <c r="B1030" s="105" t="s">
        <v>282</v>
      </c>
      <c r="C1030" s="117"/>
      <c r="D1030" s="118"/>
      <c r="E1030" s="119"/>
      <c r="F1030" s="119"/>
      <c r="G1030" s="119"/>
      <c r="EB1030" s="11"/>
      <c r="EC1030" s="11"/>
      <c r="ED1030" s="11"/>
      <c r="EE1030" s="11"/>
      <c r="EF1030" s="11"/>
      <c r="EG1030" s="11"/>
      <c r="EH1030" s="11"/>
      <c r="EI1030" s="11"/>
      <c r="EL1030" s="20" t="s">
        <v>282</v>
      </c>
      <c r="EM1030" s="17" t="str">
        <f t="shared" si="27"/>
        <v>CUMPLE</v>
      </c>
    </row>
    <row r="1031" spans="1:143" s="1" customFormat="1" x14ac:dyDescent="0.25">
      <c r="A1031" s="12">
        <f>+A1025+1</f>
        <v>182</v>
      </c>
      <c r="B1031" s="96" t="s">
        <v>287</v>
      </c>
      <c r="C1031" s="123">
        <v>1</v>
      </c>
      <c r="D1031" s="124"/>
      <c r="E1031" s="125">
        <f>+D1031*C1031</f>
        <v>0</v>
      </c>
      <c r="F1031" s="125">
        <f>+E1031*0.16</f>
        <v>0</v>
      </c>
      <c r="G1031" s="125">
        <f>+F1031+E1031</f>
        <v>0</v>
      </c>
      <c r="EB1031" s="11" t="str">
        <f>IF(A1031&gt;0.9,"CUMPLE","NO")</f>
        <v>CUMPLE</v>
      </c>
      <c r="EC1031" s="11" t="str">
        <f>IF(C1031&gt;0.9,"CUMPLE","NO")</f>
        <v>CUMPLE</v>
      </c>
      <c r="ED1031" s="11" t="str">
        <f>+IF(EB1031=EC1031,"CUMPLE")</f>
        <v>CUMPLE</v>
      </c>
      <c r="EE1031" s="11" t="b">
        <f>+IF(D1031&gt;0.9,"CUMPLE")</f>
        <v>0</v>
      </c>
      <c r="EF1031" s="11">
        <v>182</v>
      </c>
      <c r="EG1031" s="11" t="str">
        <f>+IF(A1031=EF1031,"CUMPLE")</f>
        <v>CUMPLE</v>
      </c>
      <c r="EH1031" s="11">
        <v>1</v>
      </c>
      <c r="EI1031" s="11" t="str">
        <f>+IF(C1031=EH1031,"CUMPLE")</f>
        <v>CUMPLE</v>
      </c>
      <c r="EL1031" s="20" t="s">
        <v>287</v>
      </c>
      <c r="EM1031" s="17" t="str">
        <f t="shared" si="27"/>
        <v>CUMPLE</v>
      </c>
    </row>
    <row r="1032" spans="1:143" s="1" customFormat="1" x14ac:dyDescent="0.25">
      <c r="A1032" s="22"/>
      <c r="B1032" s="99" t="s">
        <v>288</v>
      </c>
      <c r="C1032" s="22"/>
      <c r="D1032" s="100"/>
      <c r="E1032" s="101"/>
      <c r="F1032" s="101"/>
      <c r="G1032" s="101"/>
      <c r="EB1032" s="11"/>
      <c r="EC1032" s="11"/>
      <c r="ED1032" s="11"/>
      <c r="EE1032" s="11"/>
      <c r="EF1032" s="11"/>
      <c r="EG1032" s="11"/>
      <c r="EH1032" s="11"/>
      <c r="EI1032" s="11"/>
      <c r="EL1032" s="20" t="s">
        <v>288</v>
      </c>
      <c r="EM1032" s="17" t="str">
        <f t="shared" si="27"/>
        <v>CUMPLE</v>
      </c>
    </row>
    <row r="1033" spans="1:143" s="1" customFormat="1" x14ac:dyDescent="0.25">
      <c r="A1033" s="32"/>
      <c r="B1033" s="126" t="s">
        <v>289</v>
      </c>
      <c r="C1033" s="127"/>
      <c r="D1033" s="128"/>
      <c r="E1033" s="129"/>
      <c r="F1033" s="129"/>
      <c r="G1033" s="129"/>
      <c r="EB1033" s="11"/>
      <c r="EC1033" s="11"/>
      <c r="ED1033" s="11"/>
      <c r="EE1033" s="11"/>
      <c r="EF1033" s="11"/>
      <c r="EG1033" s="11"/>
      <c r="EH1033" s="11"/>
      <c r="EI1033" s="11"/>
      <c r="EL1033" s="20" t="s">
        <v>289</v>
      </c>
      <c r="EM1033" s="17" t="str">
        <f t="shared" ref="EM1033:EM1096" si="28">+IF(EL1033=B1033,"CUMPLE")</f>
        <v>CUMPLE</v>
      </c>
    </row>
    <row r="1034" spans="1:143" s="1" customFormat="1" x14ac:dyDescent="0.25">
      <c r="A1034" s="32"/>
      <c r="B1034" s="126" t="s">
        <v>290</v>
      </c>
      <c r="C1034" s="127"/>
      <c r="D1034" s="128"/>
      <c r="E1034" s="129"/>
      <c r="F1034" s="129"/>
      <c r="G1034" s="129"/>
      <c r="EB1034" s="11"/>
      <c r="EC1034" s="11"/>
      <c r="ED1034" s="11"/>
      <c r="EE1034" s="11"/>
      <c r="EF1034" s="11"/>
      <c r="EG1034" s="11"/>
      <c r="EH1034" s="11"/>
      <c r="EI1034" s="11"/>
      <c r="EL1034" s="20" t="s">
        <v>290</v>
      </c>
      <c r="EM1034" s="17" t="str">
        <f t="shared" si="28"/>
        <v>CUMPLE</v>
      </c>
    </row>
    <row r="1035" spans="1:143" s="1" customFormat="1" x14ac:dyDescent="0.25">
      <c r="A1035" s="32"/>
      <c r="B1035" s="102" t="s">
        <v>291</v>
      </c>
      <c r="C1035" s="32"/>
      <c r="D1035" s="103"/>
      <c r="E1035" s="104"/>
      <c r="F1035" s="104"/>
      <c r="G1035" s="104"/>
      <c r="EB1035" s="11"/>
      <c r="EC1035" s="11"/>
      <c r="ED1035" s="11"/>
      <c r="EE1035" s="11"/>
      <c r="EF1035" s="11"/>
      <c r="EG1035" s="11"/>
      <c r="EH1035" s="11"/>
      <c r="EI1035" s="11"/>
      <c r="EL1035" s="20" t="s">
        <v>291</v>
      </c>
      <c r="EM1035" s="17" t="str">
        <f t="shared" si="28"/>
        <v>CUMPLE</v>
      </c>
    </row>
    <row r="1036" spans="1:143" s="1" customFormat="1" x14ac:dyDescent="0.25">
      <c r="A1036" s="32"/>
      <c r="B1036" s="102" t="s">
        <v>292</v>
      </c>
      <c r="C1036" s="32"/>
      <c r="D1036" s="103"/>
      <c r="E1036" s="104"/>
      <c r="F1036" s="104"/>
      <c r="G1036" s="104"/>
      <c r="EB1036" s="11"/>
      <c r="EC1036" s="11"/>
      <c r="ED1036" s="11"/>
      <c r="EE1036" s="11"/>
      <c r="EF1036" s="11"/>
      <c r="EG1036" s="11"/>
      <c r="EH1036" s="11"/>
      <c r="EI1036" s="11"/>
      <c r="EL1036" s="20" t="s">
        <v>292</v>
      </c>
      <c r="EM1036" s="17" t="str">
        <f t="shared" si="28"/>
        <v>CUMPLE</v>
      </c>
    </row>
    <row r="1037" spans="1:143" s="1" customFormat="1" x14ac:dyDescent="0.25">
      <c r="A1037" s="32"/>
      <c r="B1037" s="102" t="s">
        <v>293</v>
      </c>
      <c r="C1037" s="32"/>
      <c r="D1037" s="103"/>
      <c r="E1037" s="104"/>
      <c r="F1037" s="104"/>
      <c r="G1037" s="104"/>
      <c r="EB1037" s="11"/>
      <c r="EC1037" s="11"/>
      <c r="ED1037" s="11"/>
      <c r="EE1037" s="11"/>
      <c r="EF1037" s="11"/>
      <c r="EG1037" s="11"/>
      <c r="EH1037" s="11"/>
      <c r="EI1037" s="11"/>
      <c r="EL1037" s="20" t="s">
        <v>293</v>
      </c>
      <c r="EM1037" s="17" t="str">
        <f t="shared" si="28"/>
        <v>CUMPLE</v>
      </c>
    </row>
    <row r="1038" spans="1:143" s="1" customFormat="1" x14ac:dyDescent="0.25">
      <c r="A1038" s="27"/>
      <c r="B1038" s="105" t="s">
        <v>294</v>
      </c>
      <c r="C1038" s="27"/>
      <c r="D1038" s="106"/>
      <c r="E1038" s="107"/>
      <c r="F1038" s="107"/>
      <c r="G1038" s="107"/>
      <c r="EB1038" s="11"/>
      <c r="EC1038" s="11"/>
      <c r="ED1038" s="11"/>
      <c r="EE1038" s="11"/>
      <c r="EF1038" s="11"/>
      <c r="EG1038" s="11"/>
      <c r="EH1038" s="11"/>
      <c r="EI1038" s="11"/>
      <c r="EL1038" s="20" t="s">
        <v>294</v>
      </c>
      <c r="EM1038" s="17" t="str">
        <f t="shared" si="28"/>
        <v>CUMPLE</v>
      </c>
    </row>
    <row r="1039" spans="1:143" s="1" customFormat="1" x14ac:dyDescent="0.25">
      <c r="A1039" s="12">
        <f>+A1031+1</f>
        <v>183</v>
      </c>
      <c r="B1039" s="108" t="s">
        <v>303</v>
      </c>
      <c r="C1039" s="12">
        <v>6</v>
      </c>
      <c r="D1039" s="97"/>
      <c r="E1039" s="98">
        <f>+D1039*C1039</f>
        <v>0</v>
      </c>
      <c r="F1039" s="98">
        <f>+E1039*0.16</f>
        <v>0</v>
      </c>
      <c r="G1039" s="98">
        <f>+F1039+E1039</f>
        <v>0</v>
      </c>
      <c r="EB1039" s="11" t="str">
        <f>IF(A1039&gt;0.9,"CUMPLE","NO")</f>
        <v>CUMPLE</v>
      </c>
      <c r="EC1039" s="11" t="str">
        <f>IF(C1039&gt;0.9,"CUMPLE","NO")</f>
        <v>CUMPLE</v>
      </c>
      <c r="ED1039" s="11" t="str">
        <f>+IF(EB1039=EC1039,"CUMPLE")</f>
        <v>CUMPLE</v>
      </c>
      <c r="EE1039" s="11" t="b">
        <f>+IF(D1039&gt;0.9,"CUMPLE")</f>
        <v>0</v>
      </c>
      <c r="EF1039" s="11">
        <v>183</v>
      </c>
      <c r="EG1039" s="11" t="str">
        <f>+IF(A1039=EF1039,"CUMPLE")</f>
        <v>CUMPLE</v>
      </c>
      <c r="EH1039" s="11">
        <v>6</v>
      </c>
      <c r="EI1039" s="11" t="str">
        <f>+IF(C1039=EH1039,"CUMPLE")</f>
        <v>CUMPLE</v>
      </c>
      <c r="EL1039" s="20" t="s">
        <v>303</v>
      </c>
      <c r="EM1039" s="17" t="str">
        <f t="shared" si="28"/>
        <v>CUMPLE</v>
      </c>
    </row>
    <row r="1040" spans="1:143" s="1" customFormat="1" x14ac:dyDescent="0.25">
      <c r="A1040" s="22"/>
      <c r="B1040" s="99" t="s">
        <v>304</v>
      </c>
      <c r="C1040" s="22"/>
      <c r="D1040" s="100"/>
      <c r="E1040" s="101"/>
      <c r="F1040" s="101"/>
      <c r="G1040" s="101"/>
      <c r="EB1040" s="11"/>
      <c r="EC1040" s="11"/>
      <c r="ED1040" s="11"/>
      <c r="EE1040" s="11"/>
      <c r="EF1040" s="11"/>
      <c r="EG1040" s="11"/>
      <c r="EH1040" s="11"/>
      <c r="EI1040" s="11"/>
      <c r="EL1040" s="20" t="s">
        <v>304</v>
      </c>
      <c r="EM1040" s="17" t="str">
        <f t="shared" si="28"/>
        <v>CUMPLE</v>
      </c>
    </row>
    <row r="1041" spans="1:143" s="1" customFormat="1" ht="30" x14ac:dyDescent="0.25">
      <c r="A1041" s="27"/>
      <c r="B1041" s="105" t="s">
        <v>305</v>
      </c>
      <c r="C1041" s="27"/>
      <c r="D1041" s="106"/>
      <c r="E1041" s="107"/>
      <c r="F1041" s="107"/>
      <c r="G1041" s="107"/>
      <c r="EB1041" s="11"/>
      <c r="EC1041" s="11"/>
      <c r="ED1041" s="11"/>
      <c r="EE1041" s="11"/>
      <c r="EF1041" s="11"/>
      <c r="EG1041" s="11"/>
      <c r="EH1041" s="11"/>
      <c r="EI1041" s="11"/>
      <c r="EL1041" s="20" t="s">
        <v>305</v>
      </c>
      <c r="EM1041" s="17" t="str">
        <f t="shared" si="28"/>
        <v>CUMPLE</v>
      </c>
    </row>
    <row r="1042" spans="1:143" s="1" customFormat="1" x14ac:dyDescent="0.25">
      <c r="A1042" s="12">
        <f>+A1039+1</f>
        <v>184</v>
      </c>
      <c r="B1042" s="108" t="s">
        <v>306</v>
      </c>
      <c r="C1042" s="12">
        <v>6</v>
      </c>
      <c r="D1042" s="97"/>
      <c r="E1042" s="98">
        <f>+D1042*C1042</f>
        <v>0</v>
      </c>
      <c r="F1042" s="98">
        <f>+E1042*0.16</f>
        <v>0</v>
      </c>
      <c r="G1042" s="98">
        <f>+F1042+E1042</f>
        <v>0</v>
      </c>
      <c r="EB1042" s="11" t="str">
        <f>IF(A1042&gt;0.9,"CUMPLE","NO")</f>
        <v>CUMPLE</v>
      </c>
      <c r="EC1042" s="11" t="str">
        <f>IF(C1042&gt;0.9,"CUMPLE","NO")</f>
        <v>CUMPLE</v>
      </c>
      <c r="ED1042" s="11" t="str">
        <f>+IF(EB1042=EC1042,"CUMPLE")</f>
        <v>CUMPLE</v>
      </c>
      <c r="EE1042" s="11" t="b">
        <f>+IF(D1042&gt;0.9,"CUMPLE")</f>
        <v>0</v>
      </c>
      <c r="EF1042" s="11">
        <v>184</v>
      </c>
      <c r="EG1042" s="11" t="str">
        <f>+IF(A1042=EF1042,"CUMPLE")</f>
        <v>CUMPLE</v>
      </c>
      <c r="EH1042" s="11">
        <v>6</v>
      </c>
      <c r="EI1042" s="11" t="str">
        <f>+IF(C1042=EH1042,"CUMPLE")</f>
        <v>CUMPLE</v>
      </c>
      <c r="EL1042" s="20" t="s">
        <v>306</v>
      </c>
      <c r="EM1042" s="17" t="str">
        <f t="shared" si="28"/>
        <v>CUMPLE</v>
      </c>
    </row>
    <row r="1043" spans="1:143" s="1" customFormat="1" ht="30" x14ac:dyDescent="0.25">
      <c r="A1043" s="22"/>
      <c r="B1043" s="99" t="s">
        <v>307</v>
      </c>
      <c r="C1043" s="22"/>
      <c r="D1043" s="100"/>
      <c r="E1043" s="101"/>
      <c r="F1043" s="101"/>
      <c r="G1043" s="101"/>
      <c r="EB1043" s="11"/>
      <c r="EC1043" s="11"/>
      <c r="ED1043" s="11"/>
      <c r="EE1043" s="11"/>
      <c r="EF1043" s="11"/>
      <c r="EG1043" s="11"/>
      <c r="EH1043" s="11"/>
      <c r="EI1043" s="11"/>
      <c r="EL1043" s="20" t="s">
        <v>307</v>
      </c>
      <c r="EM1043" s="17" t="str">
        <f t="shared" si="28"/>
        <v>CUMPLE</v>
      </c>
    </row>
    <row r="1044" spans="1:143" s="1" customFormat="1" x14ac:dyDescent="0.25">
      <c r="A1044" s="27"/>
      <c r="B1044" s="105" t="s">
        <v>308</v>
      </c>
      <c r="C1044" s="27"/>
      <c r="D1044" s="106"/>
      <c r="E1044" s="107"/>
      <c r="F1044" s="107"/>
      <c r="G1044" s="107"/>
      <c r="EB1044" s="11"/>
      <c r="EC1044" s="11"/>
      <c r="ED1044" s="11"/>
      <c r="EE1044" s="11"/>
      <c r="EF1044" s="11"/>
      <c r="EG1044" s="11"/>
      <c r="EH1044" s="11"/>
      <c r="EI1044" s="11"/>
      <c r="EL1044" s="20" t="s">
        <v>308</v>
      </c>
      <c r="EM1044" s="17" t="str">
        <f t="shared" si="28"/>
        <v>CUMPLE</v>
      </c>
    </row>
    <row r="1045" spans="1:143" s="1" customFormat="1" x14ac:dyDescent="0.25">
      <c r="A1045" s="12">
        <f>+A1042+1</f>
        <v>185</v>
      </c>
      <c r="B1045" s="108" t="s">
        <v>694</v>
      </c>
      <c r="C1045" s="12">
        <v>1</v>
      </c>
      <c r="D1045" s="97"/>
      <c r="E1045" s="98">
        <f>+D1045*C1045</f>
        <v>0</v>
      </c>
      <c r="F1045" s="98">
        <f>+E1045*0.16</f>
        <v>0</v>
      </c>
      <c r="G1045" s="98">
        <f>+F1045+E1045</f>
        <v>0</v>
      </c>
      <c r="EB1045" s="11" t="str">
        <f>IF(A1045&gt;0.9,"CUMPLE","NO")</f>
        <v>CUMPLE</v>
      </c>
      <c r="EC1045" s="11" t="str">
        <f>IF(C1045&gt;0.9,"CUMPLE","NO")</f>
        <v>CUMPLE</v>
      </c>
      <c r="ED1045" s="11" t="str">
        <f>+IF(EB1045=EC1045,"CUMPLE")</f>
        <v>CUMPLE</v>
      </c>
      <c r="EE1045" s="11" t="b">
        <f>+IF(D1045&gt;0.9,"CUMPLE")</f>
        <v>0</v>
      </c>
      <c r="EF1045" s="11">
        <v>185</v>
      </c>
      <c r="EG1045" s="11" t="str">
        <f>+IF(A1045=EF1045,"CUMPLE")</f>
        <v>CUMPLE</v>
      </c>
      <c r="EH1045" s="11">
        <v>1</v>
      </c>
      <c r="EI1045" s="11" t="str">
        <f>+IF(C1045=EH1045,"CUMPLE")</f>
        <v>CUMPLE</v>
      </c>
      <c r="EL1045" s="20" t="s">
        <v>694</v>
      </c>
      <c r="EM1045" s="17" t="str">
        <f t="shared" si="28"/>
        <v>CUMPLE</v>
      </c>
    </row>
    <row r="1046" spans="1:143" s="1" customFormat="1" ht="60" x14ac:dyDescent="0.25">
      <c r="A1046" s="22"/>
      <c r="B1046" s="99" t="s">
        <v>695</v>
      </c>
      <c r="C1046" s="22"/>
      <c r="D1046" s="100"/>
      <c r="E1046" s="101"/>
      <c r="F1046" s="101"/>
      <c r="G1046" s="101"/>
      <c r="EB1046" s="11"/>
      <c r="EC1046" s="11"/>
      <c r="ED1046" s="11"/>
      <c r="EE1046" s="11"/>
      <c r="EF1046" s="11"/>
      <c r="EG1046" s="11"/>
      <c r="EH1046" s="11"/>
      <c r="EI1046" s="11"/>
      <c r="EL1046" s="20" t="s">
        <v>695</v>
      </c>
      <c r="EM1046" s="17" t="str">
        <f t="shared" si="28"/>
        <v>CUMPLE</v>
      </c>
    </row>
    <row r="1047" spans="1:143" s="1" customFormat="1" x14ac:dyDescent="0.25">
      <c r="A1047" s="32"/>
      <c r="B1047" s="102" t="s">
        <v>696</v>
      </c>
      <c r="C1047" s="32"/>
      <c r="D1047" s="103"/>
      <c r="E1047" s="104"/>
      <c r="F1047" s="104"/>
      <c r="G1047" s="104"/>
      <c r="EB1047" s="11"/>
      <c r="EC1047" s="11"/>
      <c r="ED1047" s="11"/>
      <c r="EE1047" s="11"/>
      <c r="EF1047" s="11"/>
      <c r="EG1047" s="11"/>
      <c r="EH1047" s="11"/>
      <c r="EI1047" s="11"/>
      <c r="EL1047" s="20" t="s">
        <v>696</v>
      </c>
      <c r="EM1047" s="17" t="str">
        <f t="shared" si="28"/>
        <v>CUMPLE</v>
      </c>
    </row>
    <row r="1048" spans="1:143" s="1" customFormat="1" ht="30" x14ac:dyDescent="0.25">
      <c r="A1048" s="32"/>
      <c r="B1048" s="102" t="s">
        <v>697</v>
      </c>
      <c r="C1048" s="32"/>
      <c r="D1048" s="103"/>
      <c r="E1048" s="104"/>
      <c r="F1048" s="104"/>
      <c r="G1048" s="104"/>
      <c r="EB1048" s="11"/>
      <c r="EC1048" s="11"/>
      <c r="ED1048" s="11"/>
      <c r="EE1048" s="11"/>
      <c r="EF1048" s="11"/>
      <c r="EG1048" s="11"/>
      <c r="EH1048" s="11"/>
      <c r="EI1048" s="11"/>
      <c r="EL1048" s="20" t="s">
        <v>697</v>
      </c>
      <c r="EM1048" s="17" t="str">
        <f t="shared" si="28"/>
        <v>CUMPLE</v>
      </c>
    </row>
    <row r="1049" spans="1:143" s="1" customFormat="1" ht="30" x14ac:dyDescent="0.25">
      <c r="A1049" s="32"/>
      <c r="B1049" s="102" t="s">
        <v>698</v>
      </c>
      <c r="C1049" s="32"/>
      <c r="D1049" s="103"/>
      <c r="E1049" s="104"/>
      <c r="F1049" s="104"/>
      <c r="G1049" s="104"/>
      <c r="EB1049" s="11"/>
      <c r="EC1049" s="11"/>
      <c r="ED1049" s="11"/>
      <c r="EE1049" s="11"/>
      <c r="EF1049" s="11"/>
      <c r="EG1049" s="11"/>
      <c r="EH1049" s="11"/>
      <c r="EI1049" s="11"/>
      <c r="EL1049" s="20" t="s">
        <v>698</v>
      </c>
      <c r="EM1049" s="17" t="str">
        <f t="shared" si="28"/>
        <v>CUMPLE</v>
      </c>
    </row>
    <row r="1050" spans="1:143" s="1" customFormat="1" x14ac:dyDescent="0.25">
      <c r="A1050" s="27"/>
      <c r="B1050" s="105" t="s">
        <v>699</v>
      </c>
      <c r="C1050" s="27"/>
      <c r="D1050" s="106"/>
      <c r="E1050" s="107"/>
      <c r="F1050" s="107"/>
      <c r="G1050" s="107"/>
      <c r="EB1050" s="11"/>
      <c r="EC1050" s="11"/>
      <c r="ED1050" s="11"/>
      <c r="EE1050" s="11"/>
      <c r="EF1050" s="11"/>
      <c r="EG1050" s="11"/>
      <c r="EH1050" s="11"/>
      <c r="EI1050" s="11"/>
      <c r="EL1050" s="20" t="s">
        <v>699</v>
      </c>
      <c r="EM1050" s="17" t="str">
        <f t="shared" si="28"/>
        <v>CUMPLE</v>
      </c>
    </row>
    <row r="1051" spans="1:143" s="1" customFormat="1" x14ac:dyDescent="0.25">
      <c r="A1051" s="12">
        <f>+A1045+1</f>
        <v>186</v>
      </c>
      <c r="B1051" s="108" t="s">
        <v>700</v>
      </c>
      <c r="C1051" s="12">
        <v>1</v>
      </c>
      <c r="D1051" s="97"/>
      <c r="E1051" s="98">
        <f>+D1051*C1051</f>
        <v>0</v>
      </c>
      <c r="F1051" s="98">
        <f>+E1051*0.16</f>
        <v>0</v>
      </c>
      <c r="G1051" s="98">
        <f>+F1051+E1051</f>
        <v>0</v>
      </c>
      <c r="EB1051" s="11" t="str">
        <f>IF(A1051&gt;0.9,"CUMPLE","NO")</f>
        <v>CUMPLE</v>
      </c>
      <c r="EC1051" s="11" t="str">
        <f>IF(C1051&gt;0.9,"CUMPLE","NO")</f>
        <v>CUMPLE</v>
      </c>
      <c r="ED1051" s="11" t="str">
        <f>+IF(EB1051=EC1051,"CUMPLE")</f>
        <v>CUMPLE</v>
      </c>
      <c r="EE1051" s="11" t="b">
        <f>+IF(D1051&gt;0.9,"CUMPLE")</f>
        <v>0</v>
      </c>
      <c r="EF1051" s="11">
        <v>186</v>
      </c>
      <c r="EG1051" s="11" t="str">
        <f>+IF(A1051=EF1051,"CUMPLE")</f>
        <v>CUMPLE</v>
      </c>
      <c r="EH1051" s="11">
        <v>1</v>
      </c>
      <c r="EI1051" s="11" t="str">
        <f>+IF(C1051=EH1051,"CUMPLE")</f>
        <v>CUMPLE</v>
      </c>
      <c r="EL1051" s="20" t="s">
        <v>700</v>
      </c>
      <c r="EM1051" s="17" t="str">
        <f t="shared" si="28"/>
        <v>CUMPLE</v>
      </c>
    </row>
    <row r="1052" spans="1:143" s="1" customFormat="1" ht="30" x14ac:dyDescent="0.25">
      <c r="A1052" s="22"/>
      <c r="B1052" s="99" t="s">
        <v>596</v>
      </c>
      <c r="C1052" s="22"/>
      <c r="D1052" s="100"/>
      <c r="E1052" s="101"/>
      <c r="F1052" s="101"/>
      <c r="G1052" s="101"/>
      <c r="EB1052" s="11"/>
      <c r="EC1052" s="11"/>
      <c r="ED1052" s="11"/>
      <c r="EE1052" s="11"/>
      <c r="EF1052" s="11"/>
      <c r="EG1052" s="11"/>
      <c r="EH1052" s="11"/>
      <c r="EI1052" s="11"/>
      <c r="EL1052" s="20" t="s">
        <v>596</v>
      </c>
      <c r="EM1052" s="17" t="str">
        <f t="shared" si="28"/>
        <v>CUMPLE</v>
      </c>
    </row>
    <row r="1053" spans="1:143" s="1" customFormat="1" ht="30" x14ac:dyDescent="0.25">
      <c r="A1053" s="32"/>
      <c r="B1053" s="102" t="s">
        <v>597</v>
      </c>
      <c r="C1053" s="32"/>
      <c r="D1053" s="103"/>
      <c r="E1053" s="104"/>
      <c r="F1053" s="104"/>
      <c r="G1053" s="104"/>
      <c r="EB1053" s="11"/>
      <c r="EC1053" s="11"/>
      <c r="ED1053" s="11"/>
      <c r="EE1053" s="11"/>
      <c r="EF1053" s="11"/>
      <c r="EG1053" s="11"/>
      <c r="EH1053" s="11"/>
      <c r="EI1053" s="11"/>
      <c r="EL1053" s="20" t="s">
        <v>597</v>
      </c>
      <c r="EM1053" s="17" t="str">
        <f t="shared" si="28"/>
        <v>CUMPLE</v>
      </c>
    </row>
    <row r="1054" spans="1:143" s="1" customFormat="1" ht="30" x14ac:dyDescent="0.25">
      <c r="A1054" s="32"/>
      <c r="B1054" s="102" t="s">
        <v>598</v>
      </c>
      <c r="C1054" s="32"/>
      <c r="D1054" s="103"/>
      <c r="E1054" s="104"/>
      <c r="F1054" s="104"/>
      <c r="G1054" s="104"/>
      <c r="EB1054" s="11"/>
      <c r="EC1054" s="11"/>
      <c r="ED1054" s="11"/>
      <c r="EE1054" s="11"/>
      <c r="EF1054" s="11"/>
      <c r="EG1054" s="11"/>
      <c r="EH1054" s="11"/>
      <c r="EI1054" s="11"/>
      <c r="EL1054" s="20" t="s">
        <v>598</v>
      </c>
      <c r="EM1054" s="17" t="str">
        <f t="shared" si="28"/>
        <v>CUMPLE</v>
      </c>
    </row>
    <row r="1055" spans="1:143" s="1" customFormat="1" x14ac:dyDescent="0.25">
      <c r="A1055" s="32"/>
      <c r="B1055" s="102" t="s">
        <v>599</v>
      </c>
      <c r="C1055" s="32"/>
      <c r="D1055" s="103"/>
      <c r="E1055" s="104"/>
      <c r="F1055" s="104"/>
      <c r="G1055" s="104"/>
      <c r="EB1055" s="11"/>
      <c r="EC1055" s="11"/>
      <c r="ED1055" s="11"/>
      <c r="EE1055" s="11"/>
      <c r="EF1055" s="11"/>
      <c r="EG1055" s="11"/>
      <c r="EH1055" s="11"/>
      <c r="EI1055" s="11"/>
      <c r="EL1055" s="20" t="s">
        <v>599</v>
      </c>
      <c r="EM1055" s="17" t="str">
        <f t="shared" si="28"/>
        <v>CUMPLE</v>
      </c>
    </row>
    <row r="1056" spans="1:143" s="1" customFormat="1" x14ac:dyDescent="0.25">
      <c r="A1056" s="32"/>
      <c r="B1056" s="102" t="s">
        <v>600</v>
      </c>
      <c r="C1056" s="32"/>
      <c r="D1056" s="103"/>
      <c r="E1056" s="104"/>
      <c r="F1056" s="104"/>
      <c r="G1056" s="104"/>
      <c r="EB1056" s="11"/>
      <c r="EC1056" s="11"/>
      <c r="ED1056" s="11"/>
      <c r="EE1056" s="11"/>
      <c r="EF1056" s="11"/>
      <c r="EG1056" s="11"/>
      <c r="EH1056" s="11"/>
      <c r="EI1056" s="11"/>
      <c r="EL1056" s="20" t="s">
        <v>600</v>
      </c>
      <c r="EM1056" s="17" t="str">
        <f t="shared" si="28"/>
        <v>CUMPLE</v>
      </c>
    </row>
    <row r="1057" spans="1:143" s="1" customFormat="1" x14ac:dyDescent="0.25">
      <c r="A1057" s="32"/>
      <c r="B1057" s="102" t="s">
        <v>601</v>
      </c>
      <c r="C1057" s="32"/>
      <c r="D1057" s="103"/>
      <c r="E1057" s="104"/>
      <c r="F1057" s="104"/>
      <c r="G1057" s="104"/>
      <c r="EB1057" s="11"/>
      <c r="EC1057" s="11"/>
      <c r="ED1057" s="11"/>
      <c r="EE1057" s="11"/>
      <c r="EF1057" s="11"/>
      <c r="EG1057" s="11"/>
      <c r="EH1057" s="11"/>
      <c r="EI1057" s="11"/>
      <c r="EL1057" s="20" t="s">
        <v>601</v>
      </c>
      <c r="EM1057" s="17" t="str">
        <f t="shared" si="28"/>
        <v>CUMPLE</v>
      </c>
    </row>
    <row r="1058" spans="1:143" s="1" customFormat="1" x14ac:dyDescent="0.25">
      <c r="A1058" s="32"/>
      <c r="B1058" s="102" t="s">
        <v>602</v>
      </c>
      <c r="C1058" s="32"/>
      <c r="D1058" s="103"/>
      <c r="E1058" s="104"/>
      <c r="F1058" s="104"/>
      <c r="G1058" s="104"/>
      <c r="EB1058" s="11"/>
      <c r="EC1058" s="11"/>
      <c r="ED1058" s="11"/>
      <c r="EE1058" s="11"/>
      <c r="EF1058" s="11"/>
      <c r="EG1058" s="11"/>
      <c r="EH1058" s="11"/>
      <c r="EI1058" s="11"/>
      <c r="EL1058" s="20" t="s">
        <v>602</v>
      </c>
      <c r="EM1058" s="17" t="str">
        <f t="shared" si="28"/>
        <v>CUMPLE</v>
      </c>
    </row>
    <row r="1059" spans="1:143" s="1" customFormat="1" x14ac:dyDescent="0.25">
      <c r="A1059" s="27"/>
      <c r="B1059" s="105" t="s">
        <v>603</v>
      </c>
      <c r="C1059" s="27"/>
      <c r="D1059" s="106"/>
      <c r="E1059" s="107"/>
      <c r="F1059" s="107"/>
      <c r="G1059" s="107"/>
      <c r="EB1059" s="11"/>
      <c r="EC1059" s="11"/>
      <c r="ED1059" s="11"/>
      <c r="EE1059" s="11"/>
      <c r="EF1059" s="11"/>
      <c r="EG1059" s="11"/>
      <c r="EH1059" s="11"/>
      <c r="EI1059" s="11"/>
      <c r="EL1059" s="20" t="s">
        <v>603</v>
      </c>
      <c r="EM1059" s="17" t="str">
        <f t="shared" si="28"/>
        <v>CUMPLE</v>
      </c>
    </row>
    <row r="1060" spans="1:143" s="1" customFormat="1" x14ac:dyDescent="0.25">
      <c r="A1060" s="12">
        <f>+A1051+1</f>
        <v>187</v>
      </c>
      <c r="B1060" s="96" t="s">
        <v>701</v>
      </c>
      <c r="C1060" s="12">
        <v>1</v>
      </c>
      <c r="D1060" s="97"/>
      <c r="E1060" s="98">
        <f>+D1060*C1060</f>
        <v>0</v>
      </c>
      <c r="F1060" s="98">
        <f>+E1060*0.16</f>
        <v>0</v>
      </c>
      <c r="G1060" s="98">
        <f>+F1060+E1060</f>
        <v>0</v>
      </c>
      <c r="EB1060" s="11" t="str">
        <f>IF(A1060&gt;0.9,"CUMPLE","NO")</f>
        <v>CUMPLE</v>
      </c>
      <c r="EC1060" s="11" t="str">
        <f>IF(C1060&gt;0.9,"CUMPLE","NO")</f>
        <v>CUMPLE</v>
      </c>
      <c r="ED1060" s="11" t="str">
        <f>+IF(EB1060=EC1060,"CUMPLE")</f>
        <v>CUMPLE</v>
      </c>
      <c r="EE1060" s="11" t="b">
        <f>+IF(D1060&gt;0.9,"CUMPLE")</f>
        <v>0</v>
      </c>
      <c r="EF1060" s="11">
        <v>187</v>
      </c>
      <c r="EG1060" s="11" t="str">
        <f>+IF(A1060=EF1060,"CUMPLE")</f>
        <v>CUMPLE</v>
      </c>
      <c r="EH1060" s="11">
        <v>1</v>
      </c>
      <c r="EI1060" s="11" t="str">
        <f>+IF(C1060=EH1060,"CUMPLE")</f>
        <v>CUMPLE</v>
      </c>
      <c r="EL1060" s="20" t="s">
        <v>701</v>
      </c>
      <c r="EM1060" s="17" t="str">
        <f t="shared" si="28"/>
        <v>CUMPLE</v>
      </c>
    </row>
    <row r="1061" spans="1:143" s="1" customFormat="1" x14ac:dyDescent="0.25">
      <c r="A1061" s="22"/>
      <c r="B1061" s="216" t="s">
        <v>702</v>
      </c>
      <c r="C1061" s="22"/>
      <c r="D1061" s="100"/>
      <c r="E1061" s="101"/>
      <c r="F1061" s="101"/>
      <c r="G1061" s="101"/>
      <c r="EB1061" s="11"/>
      <c r="EC1061" s="11"/>
      <c r="ED1061" s="11"/>
      <c r="EE1061" s="11"/>
      <c r="EF1061" s="11"/>
      <c r="EG1061" s="11"/>
      <c r="EH1061" s="11"/>
      <c r="EI1061" s="11"/>
      <c r="EL1061" s="20" t="s">
        <v>702</v>
      </c>
      <c r="EM1061" s="17" t="str">
        <f t="shared" si="28"/>
        <v>CUMPLE</v>
      </c>
    </row>
    <row r="1062" spans="1:143" s="1" customFormat="1" x14ac:dyDescent="0.25">
      <c r="A1062" s="32"/>
      <c r="B1062" s="126" t="s">
        <v>703</v>
      </c>
      <c r="C1062" s="32"/>
      <c r="D1062" s="103"/>
      <c r="E1062" s="104"/>
      <c r="F1062" s="104"/>
      <c r="G1062" s="104"/>
      <c r="EB1062" s="11"/>
      <c r="EC1062" s="11"/>
      <c r="ED1062" s="11"/>
      <c r="EE1062" s="11"/>
      <c r="EF1062" s="11"/>
      <c r="EG1062" s="11"/>
      <c r="EH1062" s="11"/>
      <c r="EI1062" s="11"/>
      <c r="EL1062" s="20" t="s">
        <v>703</v>
      </c>
      <c r="EM1062" s="17" t="str">
        <f t="shared" si="28"/>
        <v>CUMPLE</v>
      </c>
    </row>
    <row r="1063" spans="1:143" s="1" customFormat="1" x14ac:dyDescent="0.25">
      <c r="A1063" s="32"/>
      <c r="B1063" s="126" t="s">
        <v>704</v>
      </c>
      <c r="C1063" s="32"/>
      <c r="D1063" s="103"/>
      <c r="E1063" s="104"/>
      <c r="F1063" s="104"/>
      <c r="G1063" s="104"/>
      <c r="EB1063" s="11"/>
      <c r="EC1063" s="11"/>
      <c r="ED1063" s="11"/>
      <c r="EE1063" s="11"/>
      <c r="EF1063" s="11"/>
      <c r="EG1063" s="11"/>
      <c r="EH1063" s="11"/>
      <c r="EI1063" s="11"/>
      <c r="EL1063" s="20" t="s">
        <v>704</v>
      </c>
      <c r="EM1063" s="17" t="str">
        <f t="shared" si="28"/>
        <v>CUMPLE</v>
      </c>
    </row>
    <row r="1064" spans="1:143" s="1" customFormat="1" x14ac:dyDescent="0.25">
      <c r="A1064" s="32"/>
      <c r="B1064" s="126" t="s">
        <v>705</v>
      </c>
      <c r="C1064" s="32"/>
      <c r="D1064" s="103"/>
      <c r="E1064" s="104"/>
      <c r="F1064" s="104"/>
      <c r="G1064" s="104"/>
      <c r="EB1064" s="11"/>
      <c r="EC1064" s="11"/>
      <c r="ED1064" s="11"/>
      <c r="EE1064" s="11"/>
      <c r="EF1064" s="11"/>
      <c r="EG1064" s="11"/>
      <c r="EH1064" s="11"/>
      <c r="EI1064" s="11"/>
      <c r="EL1064" s="20" t="s">
        <v>705</v>
      </c>
      <c r="EM1064" s="17" t="str">
        <f t="shared" si="28"/>
        <v>CUMPLE</v>
      </c>
    </row>
    <row r="1065" spans="1:143" s="1" customFormat="1" x14ac:dyDescent="0.25">
      <c r="A1065" s="32"/>
      <c r="B1065" s="126" t="s">
        <v>706</v>
      </c>
      <c r="C1065" s="32"/>
      <c r="D1065" s="103"/>
      <c r="E1065" s="104"/>
      <c r="F1065" s="104"/>
      <c r="G1065" s="104"/>
      <c r="EB1065" s="11"/>
      <c r="EC1065" s="11"/>
      <c r="ED1065" s="11"/>
      <c r="EE1065" s="11"/>
      <c r="EF1065" s="11"/>
      <c r="EG1065" s="11"/>
      <c r="EH1065" s="11"/>
      <c r="EI1065" s="11"/>
      <c r="EL1065" s="20" t="s">
        <v>706</v>
      </c>
      <c r="EM1065" s="17" t="str">
        <f t="shared" si="28"/>
        <v>CUMPLE</v>
      </c>
    </row>
    <row r="1066" spans="1:143" s="1" customFormat="1" ht="45" x14ac:dyDescent="0.25">
      <c r="A1066" s="27"/>
      <c r="B1066" s="195" t="s">
        <v>707</v>
      </c>
      <c r="C1066" s="27"/>
      <c r="D1066" s="106"/>
      <c r="E1066" s="107"/>
      <c r="F1066" s="107"/>
      <c r="G1066" s="107"/>
      <c r="EB1066" s="11"/>
      <c r="EC1066" s="11"/>
      <c r="ED1066" s="11"/>
      <c r="EE1066" s="11"/>
      <c r="EF1066" s="11"/>
      <c r="EG1066" s="11"/>
      <c r="EH1066" s="11"/>
      <c r="EI1066" s="11"/>
      <c r="EL1066" s="20" t="s">
        <v>707</v>
      </c>
      <c r="EM1066" s="17" t="str">
        <f t="shared" si="28"/>
        <v>CUMPLE</v>
      </c>
    </row>
    <row r="1067" spans="1:143" s="1" customFormat="1" x14ac:dyDescent="0.25">
      <c r="A1067" s="12">
        <f>+A1060+1</f>
        <v>188</v>
      </c>
      <c r="B1067" s="108" t="s">
        <v>313</v>
      </c>
      <c r="C1067" s="12">
        <v>1</v>
      </c>
      <c r="D1067" s="97"/>
      <c r="E1067" s="98">
        <f>+D1067*C1067</f>
        <v>0</v>
      </c>
      <c r="F1067" s="98">
        <f>+E1067*0.16</f>
        <v>0</v>
      </c>
      <c r="G1067" s="98">
        <f>+F1067+E1067</f>
        <v>0</v>
      </c>
      <c r="EB1067" s="11" t="str">
        <f>IF(A1067&gt;0.9,"CUMPLE","NO")</f>
        <v>CUMPLE</v>
      </c>
      <c r="EC1067" s="11" t="str">
        <f>IF(C1067&gt;0.9,"CUMPLE","NO")</f>
        <v>CUMPLE</v>
      </c>
      <c r="ED1067" s="11" t="str">
        <f>+IF(EB1067=EC1067,"CUMPLE")</f>
        <v>CUMPLE</v>
      </c>
      <c r="EE1067" s="11" t="b">
        <f>+IF(D1067&gt;0.9,"CUMPLE")</f>
        <v>0</v>
      </c>
      <c r="EF1067" s="11">
        <v>188</v>
      </c>
      <c r="EG1067" s="11" t="str">
        <f>+IF(A1067=EF1067,"CUMPLE")</f>
        <v>CUMPLE</v>
      </c>
      <c r="EH1067" s="11">
        <v>1</v>
      </c>
      <c r="EI1067" s="11" t="str">
        <f>+IF(C1067=EH1067,"CUMPLE")</f>
        <v>CUMPLE</v>
      </c>
      <c r="EL1067" s="20" t="s">
        <v>313</v>
      </c>
      <c r="EM1067" s="17" t="str">
        <f t="shared" si="28"/>
        <v>CUMPLE</v>
      </c>
    </row>
    <row r="1068" spans="1:143" s="1" customFormat="1" ht="45" x14ac:dyDescent="0.25">
      <c r="A1068" s="12"/>
      <c r="B1068" s="109" t="s">
        <v>314</v>
      </c>
      <c r="C1068" s="12"/>
      <c r="D1068" s="97"/>
      <c r="E1068" s="98"/>
      <c r="F1068" s="98"/>
      <c r="G1068" s="98"/>
      <c r="EB1068" s="11"/>
      <c r="EC1068" s="11"/>
      <c r="ED1068" s="11"/>
      <c r="EE1068" s="11"/>
      <c r="EF1068" s="11"/>
      <c r="EG1068" s="11"/>
      <c r="EH1068" s="11"/>
      <c r="EI1068" s="11"/>
      <c r="EL1068" s="20" t="s">
        <v>314</v>
      </c>
      <c r="EM1068" s="17" t="str">
        <f t="shared" si="28"/>
        <v>CUMPLE</v>
      </c>
    </row>
    <row r="1069" spans="1:143" s="1" customFormat="1" x14ac:dyDescent="0.25">
      <c r="A1069" s="12">
        <f>+A1067+1</f>
        <v>189</v>
      </c>
      <c r="B1069" s="96" t="s">
        <v>315</v>
      </c>
      <c r="C1069" s="12">
        <v>3</v>
      </c>
      <c r="D1069" s="97"/>
      <c r="E1069" s="98">
        <f>+D1069*C1069</f>
        <v>0</v>
      </c>
      <c r="F1069" s="98">
        <f>+E1069*0.16</f>
        <v>0</v>
      </c>
      <c r="G1069" s="98">
        <f>+F1069+E1069</f>
        <v>0</v>
      </c>
      <c r="EB1069" s="11" t="str">
        <f>IF(A1069&gt;0.9,"CUMPLE","NO")</f>
        <v>CUMPLE</v>
      </c>
      <c r="EC1069" s="11" t="str">
        <f>IF(C1069&gt;0.9,"CUMPLE","NO")</f>
        <v>CUMPLE</v>
      </c>
      <c r="ED1069" s="11" t="str">
        <f>+IF(EB1069=EC1069,"CUMPLE")</f>
        <v>CUMPLE</v>
      </c>
      <c r="EE1069" s="11" t="b">
        <f>+IF(D1069&gt;0.9,"CUMPLE")</f>
        <v>0</v>
      </c>
      <c r="EF1069" s="11">
        <v>189</v>
      </c>
      <c r="EG1069" s="11" t="str">
        <f>+IF(A1069=EF1069,"CUMPLE")</f>
        <v>CUMPLE</v>
      </c>
      <c r="EH1069" s="11">
        <v>3</v>
      </c>
      <c r="EI1069" s="11" t="str">
        <f>+IF(C1069=EH1069,"CUMPLE")</f>
        <v>CUMPLE</v>
      </c>
      <c r="EL1069" s="20" t="s">
        <v>315</v>
      </c>
      <c r="EM1069" s="17" t="str">
        <f t="shared" si="28"/>
        <v>CUMPLE</v>
      </c>
    </row>
    <row r="1070" spans="1:143" s="1" customFormat="1" ht="30" x14ac:dyDescent="0.25">
      <c r="A1070" s="12"/>
      <c r="B1070" s="109" t="s">
        <v>446</v>
      </c>
      <c r="C1070" s="130"/>
      <c r="D1070" s="131"/>
      <c r="E1070" s="132"/>
      <c r="F1070" s="132"/>
      <c r="G1070" s="132"/>
      <c r="EB1070" s="11"/>
      <c r="EC1070" s="11"/>
      <c r="ED1070" s="11"/>
      <c r="EE1070" s="11"/>
      <c r="EF1070" s="11"/>
      <c r="EG1070" s="11"/>
      <c r="EH1070" s="11"/>
      <c r="EI1070" s="11"/>
      <c r="EL1070" s="20" t="s">
        <v>446</v>
      </c>
      <c r="EM1070" s="17" t="str">
        <f t="shared" si="28"/>
        <v>CUMPLE</v>
      </c>
    </row>
    <row r="1071" spans="1:143" s="1" customFormat="1" x14ac:dyDescent="0.25">
      <c r="A1071" s="12">
        <f>+A1069+1</f>
        <v>190</v>
      </c>
      <c r="B1071" s="96" t="s">
        <v>319</v>
      </c>
      <c r="C1071" s="12">
        <v>3</v>
      </c>
      <c r="D1071" s="97"/>
      <c r="E1071" s="98">
        <f>+D1071*C1071</f>
        <v>0</v>
      </c>
      <c r="F1071" s="98">
        <f>+E1071*0.16</f>
        <v>0</v>
      </c>
      <c r="G1071" s="98">
        <f>+F1071+E1071</f>
        <v>0</v>
      </c>
      <c r="EB1071" s="11" t="str">
        <f>IF(A1071&gt;0.9,"CUMPLE","NO")</f>
        <v>CUMPLE</v>
      </c>
      <c r="EC1071" s="11" t="str">
        <f>IF(C1071&gt;0.9,"CUMPLE","NO")</f>
        <v>CUMPLE</v>
      </c>
      <c r="ED1071" s="11" t="str">
        <f>+IF(EB1071=EC1071,"CUMPLE")</f>
        <v>CUMPLE</v>
      </c>
      <c r="EE1071" s="11" t="b">
        <f>+IF(D1071&gt;0.9,"CUMPLE")</f>
        <v>0</v>
      </c>
      <c r="EF1071" s="11">
        <v>190</v>
      </c>
      <c r="EG1071" s="11" t="str">
        <f>+IF(A1071=EF1071,"CUMPLE")</f>
        <v>CUMPLE</v>
      </c>
      <c r="EH1071" s="11">
        <v>3</v>
      </c>
      <c r="EI1071" s="11" t="str">
        <f>+IF(C1071=EH1071,"CUMPLE")</f>
        <v>CUMPLE</v>
      </c>
      <c r="EL1071" s="20" t="s">
        <v>319</v>
      </c>
      <c r="EM1071" s="17" t="str">
        <f t="shared" si="28"/>
        <v>CUMPLE</v>
      </c>
    </row>
    <row r="1072" spans="1:143" s="1" customFormat="1" ht="30" x14ac:dyDescent="0.25">
      <c r="A1072" s="12"/>
      <c r="B1072" s="109" t="s">
        <v>320</v>
      </c>
      <c r="C1072" s="130"/>
      <c r="D1072" s="131"/>
      <c r="E1072" s="132"/>
      <c r="F1072" s="132"/>
      <c r="G1072" s="132"/>
      <c r="EB1072" s="11"/>
      <c r="EC1072" s="11"/>
      <c r="ED1072" s="11"/>
      <c r="EE1072" s="11"/>
      <c r="EF1072" s="11"/>
      <c r="EG1072" s="11"/>
      <c r="EH1072" s="11"/>
      <c r="EI1072" s="11"/>
      <c r="EL1072" s="20" t="s">
        <v>320</v>
      </c>
      <c r="EM1072" s="17" t="str">
        <f t="shared" si="28"/>
        <v>CUMPLE</v>
      </c>
    </row>
    <row r="1073" spans="1:143" s="1" customFormat="1" x14ac:dyDescent="0.25">
      <c r="A1073" s="12">
        <f>+A1071+1</f>
        <v>191</v>
      </c>
      <c r="B1073" s="96" t="s">
        <v>321</v>
      </c>
      <c r="C1073" s="12">
        <v>3</v>
      </c>
      <c r="D1073" s="97"/>
      <c r="E1073" s="98">
        <f>+D1073*C1073</f>
        <v>0</v>
      </c>
      <c r="F1073" s="98">
        <f>+E1073*0.16</f>
        <v>0</v>
      </c>
      <c r="G1073" s="98">
        <f>+F1073+E1073</f>
        <v>0</v>
      </c>
      <c r="EB1073" s="11" t="str">
        <f>IF(A1073&gt;0.9,"CUMPLE","NO")</f>
        <v>CUMPLE</v>
      </c>
      <c r="EC1073" s="11" t="str">
        <f>IF(C1073&gt;0.9,"CUMPLE","NO")</f>
        <v>CUMPLE</v>
      </c>
      <c r="ED1073" s="11" t="str">
        <f>+IF(EB1073=EC1073,"CUMPLE")</f>
        <v>CUMPLE</v>
      </c>
      <c r="EE1073" s="11" t="b">
        <f>+IF(D1073&gt;0.9,"CUMPLE")</f>
        <v>0</v>
      </c>
      <c r="EF1073" s="11">
        <v>191</v>
      </c>
      <c r="EG1073" s="11" t="str">
        <f>+IF(A1073=EF1073,"CUMPLE")</f>
        <v>CUMPLE</v>
      </c>
      <c r="EH1073" s="11">
        <v>3</v>
      </c>
      <c r="EI1073" s="11" t="str">
        <f>+IF(C1073=EH1073,"CUMPLE")</f>
        <v>CUMPLE</v>
      </c>
      <c r="EL1073" s="20" t="s">
        <v>321</v>
      </c>
      <c r="EM1073" s="17" t="str">
        <f t="shared" si="28"/>
        <v>CUMPLE</v>
      </c>
    </row>
    <row r="1074" spans="1:143" s="1" customFormat="1" ht="45" x14ac:dyDescent="0.25">
      <c r="A1074" s="12"/>
      <c r="B1074" s="109" t="s">
        <v>322</v>
      </c>
      <c r="C1074" s="130"/>
      <c r="D1074" s="131"/>
      <c r="E1074" s="132"/>
      <c r="F1074" s="132"/>
      <c r="G1074" s="132"/>
      <c r="EB1074" s="11"/>
      <c r="EC1074" s="11"/>
      <c r="ED1074" s="11"/>
      <c r="EE1074" s="11"/>
      <c r="EF1074" s="11"/>
      <c r="EG1074" s="11"/>
      <c r="EH1074" s="11"/>
      <c r="EI1074" s="11"/>
      <c r="EL1074" s="20" t="s">
        <v>322</v>
      </c>
      <c r="EM1074" s="17" t="str">
        <f t="shared" si="28"/>
        <v>CUMPLE</v>
      </c>
    </row>
    <row r="1075" spans="1:143" s="1" customFormat="1" x14ac:dyDescent="0.25">
      <c r="A1075" s="12">
        <f>+A1073+1</f>
        <v>192</v>
      </c>
      <c r="B1075" s="108" t="s">
        <v>323</v>
      </c>
      <c r="C1075" s="12">
        <v>3</v>
      </c>
      <c r="D1075" s="97"/>
      <c r="E1075" s="98">
        <f>+D1075*C1075</f>
        <v>0</v>
      </c>
      <c r="F1075" s="98">
        <f>+E1075*0.16</f>
        <v>0</v>
      </c>
      <c r="G1075" s="98">
        <f>+F1075+E1075</f>
        <v>0</v>
      </c>
      <c r="EB1075" s="11" t="str">
        <f>IF(A1075&gt;0.9,"CUMPLE","NO")</f>
        <v>CUMPLE</v>
      </c>
      <c r="EC1075" s="11" t="str">
        <f>IF(C1075&gt;0.9,"CUMPLE","NO")</f>
        <v>CUMPLE</v>
      </c>
      <c r="ED1075" s="11" t="str">
        <f>+IF(EB1075=EC1075,"CUMPLE")</f>
        <v>CUMPLE</v>
      </c>
      <c r="EE1075" s="11" t="b">
        <f>+IF(D1075&gt;0.9,"CUMPLE")</f>
        <v>0</v>
      </c>
      <c r="EF1075" s="11">
        <v>192</v>
      </c>
      <c r="EG1075" s="11" t="str">
        <f>+IF(A1075=EF1075,"CUMPLE")</f>
        <v>CUMPLE</v>
      </c>
      <c r="EH1075" s="11">
        <v>3</v>
      </c>
      <c r="EI1075" s="11" t="str">
        <f>+IF(C1075=EH1075,"CUMPLE")</f>
        <v>CUMPLE</v>
      </c>
      <c r="EL1075" s="20" t="s">
        <v>323</v>
      </c>
      <c r="EM1075" s="17" t="str">
        <f t="shared" si="28"/>
        <v>CUMPLE</v>
      </c>
    </row>
    <row r="1076" spans="1:143" s="1" customFormat="1" ht="30" x14ac:dyDescent="0.25">
      <c r="A1076" s="12"/>
      <c r="B1076" s="109" t="s">
        <v>324</v>
      </c>
      <c r="C1076" s="130"/>
      <c r="D1076" s="131"/>
      <c r="E1076" s="132"/>
      <c r="F1076" s="132"/>
      <c r="G1076" s="132"/>
      <c r="EB1076" s="11"/>
      <c r="EC1076" s="11"/>
      <c r="ED1076" s="11"/>
      <c r="EE1076" s="11"/>
      <c r="EF1076" s="11"/>
      <c r="EG1076" s="11"/>
      <c r="EH1076" s="11"/>
      <c r="EI1076" s="11"/>
      <c r="EL1076" s="20" t="s">
        <v>324</v>
      </c>
      <c r="EM1076" s="17" t="str">
        <f t="shared" si="28"/>
        <v>CUMPLE</v>
      </c>
    </row>
    <row r="1077" spans="1:143" s="1" customFormat="1" x14ac:dyDescent="0.25">
      <c r="A1077" s="12">
        <f>+A1075+1</f>
        <v>193</v>
      </c>
      <c r="B1077" s="110" t="s">
        <v>325</v>
      </c>
      <c r="C1077" s="12">
        <v>3</v>
      </c>
      <c r="D1077" s="97"/>
      <c r="E1077" s="98">
        <f>+D1077*C1077</f>
        <v>0</v>
      </c>
      <c r="F1077" s="98">
        <f>+E1077*0.16</f>
        <v>0</v>
      </c>
      <c r="G1077" s="98">
        <f>+F1077+E1077</f>
        <v>0</v>
      </c>
      <c r="EB1077" s="11" t="str">
        <f>IF(A1077&gt;0.9,"CUMPLE","NO")</f>
        <v>CUMPLE</v>
      </c>
      <c r="EC1077" s="11" t="str">
        <f>IF(C1077&gt;0.9,"CUMPLE","NO")</f>
        <v>CUMPLE</v>
      </c>
      <c r="ED1077" s="11" t="str">
        <f>+IF(EB1077=EC1077,"CUMPLE")</f>
        <v>CUMPLE</v>
      </c>
      <c r="EE1077" s="11" t="b">
        <f>+IF(D1077&gt;0.9,"CUMPLE")</f>
        <v>0</v>
      </c>
      <c r="EF1077" s="11">
        <v>193</v>
      </c>
      <c r="EG1077" s="11" t="str">
        <f>+IF(A1077=EF1077,"CUMPLE")</f>
        <v>CUMPLE</v>
      </c>
      <c r="EH1077" s="11">
        <v>3</v>
      </c>
      <c r="EI1077" s="11" t="str">
        <f>+IF(C1077=EH1077,"CUMPLE")</f>
        <v>CUMPLE</v>
      </c>
      <c r="EL1077" s="20" t="s">
        <v>325</v>
      </c>
      <c r="EM1077" s="17" t="str">
        <f t="shared" si="28"/>
        <v>CUMPLE</v>
      </c>
    </row>
    <row r="1078" spans="1:143" s="1" customFormat="1" ht="30" x14ac:dyDescent="0.25">
      <c r="A1078" s="12"/>
      <c r="B1078" s="109" t="s">
        <v>326</v>
      </c>
      <c r="C1078" s="130"/>
      <c r="D1078" s="131"/>
      <c r="E1078" s="132"/>
      <c r="F1078" s="132"/>
      <c r="G1078" s="132"/>
      <c r="EB1078" s="11"/>
      <c r="EC1078" s="11"/>
      <c r="ED1078" s="11"/>
      <c r="EE1078" s="11"/>
      <c r="EF1078" s="11"/>
      <c r="EG1078" s="11"/>
      <c r="EH1078" s="11"/>
      <c r="EI1078" s="11"/>
      <c r="EL1078" s="20" t="s">
        <v>326</v>
      </c>
      <c r="EM1078" s="17" t="str">
        <f t="shared" si="28"/>
        <v>CUMPLE</v>
      </c>
    </row>
    <row r="1079" spans="1:143" s="1" customFormat="1" x14ac:dyDescent="0.25">
      <c r="A1079" s="12">
        <f>1+A1077</f>
        <v>194</v>
      </c>
      <c r="B1079" s="96" t="s">
        <v>327</v>
      </c>
      <c r="C1079" s="12">
        <v>3</v>
      </c>
      <c r="D1079" s="97"/>
      <c r="E1079" s="98">
        <f>+D1079*C1079</f>
        <v>0</v>
      </c>
      <c r="F1079" s="98">
        <f>+E1079*0.16</f>
        <v>0</v>
      </c>
      <c r="G1079" s="98">
        <f>+F1079+E1079</f>
        <v>0</v>
      </c>
      <c r="EB1079" s="11" t="str">
        <f>IF(A1079&gt;0.9,"CUMPLE","NO")</f>
        <v>CUMPLE</v>
      </c>
      <c r="EC1079" s="11" t="str">
        <f>IF(C1079&gt;0.9,"CUMPLE","NO")</f>
        <v>CUMPLE</v>
      </c>
      <c r="ED1079" s="11" t="str">
        <f>+IF(EB1079=EC1079,"CUMPLE")</f>
        <v>CUMPLE</v>
      </c>
      <c r="EE1079" s="11" t="b">
        <f>+IF(D1079&gt;0.9,"CUMPLE")</f>
        <v>0</v>
      </c>
      <c r="EF1079" s="11">
        <v>194</v>
      </c>
      <c r="EG1079" s="11" t="str">
        <f>+IF(A1079=EF1079,"CUMPLE")</f>
        <v>CUMPLE</v>
      </c>
      <c r="EH1079" s="11">
        <v>3</v>
      </c>
      <c r="EI1079" s="11" t="str">
        <f>+IF(C1079=EH1079,"CUMPLE")</f>
        <v>CUMPLE</v>
      </c>
      <c r="EL1079" s="20" t="s">
        <v>327</v>
      </c>
      <c r="EM1079" s="17" t="str">
        <f t="shared" si="28"/>
        <v>CUMPLE</v>
      </c>
    </row>
    <row r="1080" spans="1:143" s="1" customFormat="1" ht="30" x14ac:dyDescent="0.25">
      <c r="A1080" s="12"/>
      <c r="B1080" s="109" t="s">
        <v>328</v>
      </c>
      <c r="C1080" s="130"/>
      <c r="D1080" s="131"/>
      <c r="E1080" s="132"/>
      <c r="F1080" s="132"/>
      <c r="G1080" s="132"/>
      <c r="EB1080" s="11"/>
      <c r="EC1080" s="11"/>
      <c r="ED1080" s="11"/>
      <c r="EE1080" s="11"/>
      <c r="EF1080" s="11"/>
      <c r="EG1080" s="11"/>
      <c r="EH1080" s="11"/>
      <c r="EI1080" s="11"/>
      <c r="EL1080" s="20" t="s">
        <v>328</v>
      </c>
      <c r="EM1080" s="17" t="str">
        <f t="shared" si="28"/>
        <v>CUMPLE</v>
      </c>
    </row>
    <row r="1081" spans="1:143" s="1" customFormat="1" x14ac:dyDescent="0.25">
      <c r="A1081" s="12">
        <f>1+A1079</f>
        <v>195</v>
      </c>
      <c r="B1081" s="108" t="s">
        <v>329</v>
      </c>
      <c r="C1081" s="12">
        <v>3</v>
      </c>
      <c r="D1081" s="97"/>
      <c r="E1081" s="98">
        <f>+D1081*C1081</f>
        <v>0</v>
      </c>
      <c r="F1081" s="98">
        <f>+E1081*0.16</f>
        <v>0</v>
      </c>
      <c r="G1081" s="98">
        <f>+F1081+E1081</f>
        <v>0</v>
      </c>
      <c r="EB1081" s="11" t="str">
        <f>IF(A1081&gt;0.9,"CUMPLE","NO")</f>
        <v>CUMPLE</v>
      </c>
      <c r="EC1081" s="11" t="str">
        <f>IF(C1081&gt;0.9,"CUMPLE","NO")</f>
        <v>CUMPLE</v>
      </c>
      <c r="ED1081" s="11" t="str">
        <f>+IF(EB1081=EC1081,"CUMPLE")</f>
        <v>CUMPLE</v>
      </c>
      <c r="EE1081" s="11" t="b">
        <f>+IF(D1081&gt;0.9,"CUMPLE")</f>
        <v>0</v>
      </c>
      <c r="EF1081" s="11">
        <v>195</v>
      </c>
      <c r="EG1081" s="11" t="str">
        <f>+IF(A1081=EF1081,"CUMPLE")</f>
        <v>CUMPLE</v>
      </c>
      <c r="EH1081" s="11">
        <v>3</v>
      </c>
      <c r="EI1081" s="11" t="str">
        <f>+IF(C1081=EH1081,"CUMPLE")</f>
        <v>CUMPLE</v>
      </c>
      <c r="EL1081" s="20" t="s">
        <v>329</v>
      </c>
      <c r="EM1081" s="17" t="str">
        <f t="shared" si="28"/>
        <v>CUMPLE</v>
      </c>
    </row>
    <row r="1082" spans="1:143" s="1" customFormat="1" ht="30" x14ac:dyDescent="0.25">
      <c r="A1082" s="12"/>
      <c r="B1082" s="109" t="s">
        <v>330</v>
      </c>
      <c r="C1082" s="12"/>
      <c r="D1082" s="97"/>
      <c r="E1082" s="98"/>
      <c r="F1082" s="98"/>
      <c r="G1082" s="98"/>
      <c r="EB1082" s="11"/>
      <c r="EC1082" s="11"/>
      <c r="ED1082" s="11"/>
      <c r="EE1082" s="11"/>
      <c r="EF1082" s="11"/>
      <c r="EG1082" s="11"/>
      <c r="EH1082" s="11"/>
      <c r="EI1082" s="11"/>
      <c r="EL1082" s="20" t="s">
        <v>330</v>
      </c>
      <c r="EM1082" s="17" t="str">
        <f t="shared" si="28"/>
        <v>CUMPLE</v>
      </c>
    </row>
    <row r="1083" spans="1:143" s="1" customFormat="1" x14ac:dyDescent="0.25">
      <c r="A1083" s="12">
        <f>1+A1081</f>
        <v>196</v>
      </c>
      <c r="B1083" s="96" t="s">
        <v>331</v>
      </c>
      <c r="C1083" s="12">
        <v>3</v>
      </c>
      <c r="D1083" s="97"/>
      <c r="E1083" s="98">
        <f>+D1083*C1083</f>
        <v>0</v>
      </c>
      <c r="F1083" s="98">
        <f>+E1083*0.16</f>
        <v>0</v>
      </c>
      <c r="G1083" s="98">
        <f>+F1083+E1083</f>
        <v>0</v>
      </c>
      <c r="EB1083" s="11" t="str">
        <f>IF(A1083&gt;0.9,"CUMPLE","NO")</f>
        <v>CUMPLE</v>
      </c>
      <c r="EC1083" s="11" t="str">
        <f>IF(C1083&gt;0.9,"CUMPLE","NO")</f>
        <v>CUMPLE</v>
      </c>
      <c r="ED1083" s="11" t="str">
        <f>+IF(EB1083=EC1083,"CUMPLE")</f>
        <v>CUMPLE</v>
      </c>
      <c r="EE1083" s="11" t="b">
        <f>+IF(D1083&gt;0.9,"CUMPLE")</f>
        <v>0</v>
      </c>
      <c r="EF1083" s="11">
        <v>196</v>
      </c>
      <c r="EG1083" s="11" t="str">
        <f>+IF(A1083=EF1083,"CUMPLE")</f>
        <v>CUMPLE</v>
      </c>
      <c r="EH1083" s="11">
        <v>3</v>
      </c>
      <c r="EI1083" s="11" t="str">
        <f>+IF(C1083=EH1083,"CUMPLE")</f>
        <v>CUMPLE</v>
      </c>
      <c r="EL1083" s="20" t="s">
        <v>331</v>
      </c>
      <c r="EM1083" s="17" t="str">
        <f t="shared" si="28"/>
        <v>CUMPLE</v>
      </c>
    </row>
    <row r="1084" spans="1:143" s="1" customFormat="1" ht="30" x14ac:dyDescent="0.25">
      <c r="A1084" s="12"/>
      <c r="B1084" s="109" t="s">
        <v>332</v>
      </c>
      <c r="C1084" s="130"/>
      <c r="D1084" s="131"/>
      <c r="E1084" s="132"/>
      <c r="F1084" s="132"/>
      <c r="G1084" s="132"/>
      <c r="EB1084" s="11"/>
      <c r="EC1084" s="11"/>
      <c r="ED1084" s="11"/>
      <c r="EE1084" s="11"/>
      <c r="EF1084" s="11"/>
      <c r="EG1084" s="11"/>
      <c r="EH1084" s="11"/>
      <c r="EI1084" s="11"/>
      <c r="EL1084" s="20" t="s">
        <v>332</v>
      </c>
      <c r="EM1084" s="17" t="str">
        <f t="shared" si="28"/>
        <v>CUMPLE</v>
      </c>
    </row>
    <row r="1085" spans="1:143" s="1" customFormat="1" x14ac:dyDescent="0.25">
      <c r="A1085" s="12">
        <f>1+A1083</f>
        <v>197</v>
      </c>
      <c r="B1085" s="108" t="s">
        <v>481</v>
      </c>
      <c r="C1085" s="12">
        <v>3</v>
      </c>
      <c r="D1085" s="97"/>
      <c r="E1085" s="98">
        <f>+D1085*C1085</f>
        <v>0</v>
      </c>
      <c r="F1085" s="98">
        <f>+E1085*0.16</f>
        <v>0</v>
      </c>
      <c r="G1085" s="98">
        <f>+F1085+E1085</f>
        <v>0</v>
      </c>
      <c r="EB1085" s="11" t="str">
        <f>IF(A1085&gt;0.9,"CUMPLE","NO")</f>
        <v>CUMPLE</v>
      </c>
      <c r="EC1085" s="11" t="str">
        <f>IF(C1085&gt;0.9,"CUMPLE","NO")</f>
        <v>CUMPLE</v>
      </c>
      <c r="ED1085" s="11" t="str">
        <f>+IF(EB1085=EC1085,"CUMPLE")</f>
        <v>CUMPLE</v>
      </c>
      <c r="EE1085" s="11" t="b">
        <f>+IF(D1085&gt;0.9,"CUMPLE")</f>
        <v>0</v>
      </c>
      <c r="EF1085" s="11">
        <v>197</v>
      </c>
      <c r="EG1085" s="11" t="str">
        <f>+IF(A1085=EF1085,"CUMPLE")</f>
        <v>CUMPLE</v>
      </c>
      <c r="EH1085" s="11">
        <v>3</v>
      </c>
      <c r="EI1085" s="11" t="str">
        <f>+IF(C1085=EH1085,"CUMPLE")</f>
        <v>CUMPLE</v>
      </c>
      <c r="EL1085" s="20" t="s">
        <v>481</v>
      </c>
      <c r="EM1085" s="17" t="str">
        <f t="shared" si="28"/>
        <v>CUMPLE</v>
      </c>
    </row>
    <row r="1086" spans="1:143" s="1" customFormat="1" ht="120" x14ac:dyDescent="0.25">
      <c r="A1086" s="22"/>
      <c r="B1086" s="99" t="s">
        <v>482</v>
      </c>
      <c r="C1086" s="150"/>
      <c r="D1086" s="151"/>
      <c r="E1086" s="152"/>
      <c r="F1086" s="152"/>
      <c r="G1086" s="152"/>
      <c r="EB1086" s="11"/>
      <c r="EC1086" s="11"/>
      <c r="ED1086" s="11"/>
      <c r="EE1086" s="11"/>
      <c r="EF1086" s="11"/>
      <c r="EG1086" s="11"/>
      <c r="EH1086" s="11"/>
      <c r="EI1086" s="11"/>
      <c r="EL1086" s="20" t="s">
        <v>482</v>
      </c>
      <c r="EM1086" s="17" t="str">
        <f t="shared" si="28"/>
        <v>CUMPLE</v>
      </c>
    </row>
    <row r="1087" spans="1:143" s="1" customFormat="1" x14ac:dyDescent="0.25">
      <c r="A1087" s="32"/>
      <c r="B1087" s="102" t="s">
        <v>483</v>
      </c>
      <c r="C1087" s="153"/>
      <c r="D1087" s="154"/>
      <c r="E1087" s="155"/>
      <c r="F1087" s="155"/>
      <c r="G1087" s="155"/>
      <c r="EB1087" s="11"/>
      <c r="EC1087" s="11"/>
      <c r="ED1087" s="11"/>
      <c r="EE1087" s="11"/>
      <c r="EF1087" s="11"/>
      <c r="EG1087" s="11"/>
      <c r="EH1087" s="11"/>
      <c r="EI1087" s="11"/>
      <c r="EL1087" s="20" t="s">
        <v>483</v>
      </c>
      <c r="EM1087" s="17" t="str">
        <f t="shared" si="28"/>
        <v>CUMPLE</v>
      </c>
    </row>
    <row r="1088" spans="1:143" s="1" customFormat="1" ht="30" x14ac:dyDescent="0.25">
      <c r="A1088" s="32"/>
      <c r="B1088" s="102" t="s">
        <v>484</v>
      </c>
      <c r="C1088" s="153"/>
      <c r="D1088" s="154"/>
      <c r="E1088" s="155"/>
      <c r="F1088" s="155"/>
      <c r="G1088" s="155"/>
      <c r="EB1088" s="11"/>
      <c r="EC1088" s="11"/>
      <c r="ED1088" s="11"/>
      <c r="EE1088" s="11"/>
      <c r="EF1088" s="11"/>
      <c r="EG1088" s="11"/>
      <c r="EH1088" s="11"/>
      <c r="EI1088" s="11"/>
      <c r="EL1088" s="20" t="s">
        <v>484</v>
      </c>
      <c r="EM1088" s="17" t="str">
        <f t="shared" si="28"/>
        <v>CUMPLE</v>
      </c>
    </row>
    <row r="1089" spans="1:143" s="1" customFormat="1" x14ac:dyDescent="0.25">
      <c r="A1089" s="32"/>
      <c r="B1089" s="102" t="s">
        <v>485</v>
      </c>
      <c r="C1089" s="153"/>
      <c r="D1089" s="154"/>
      <c r="E1089" s="155"/>
      <c r="F1089" s="155"/>
      <c r="G1089" s="155"/>
      <c r="EB1089" s="11"/>
      <c r="EC1089" s="11"/>
      <c r="ED1089" s="11"/>
      <c r="EE1089" s="11"/>
      <c r="EF1089" s="11"/>
      <c r="EG1089" s="11"/>
      <c r="EH1089" s="11"/>
      <c r="EI1089" s="11"/>
      <c r="EL1089" s="20" t="s">
        <v>485</v>
      </c>
      <c r="EM1089" s="17" t="str">
        <f t="shared" si="28"/>
        <v>CUMPLE</v>
      </c>
    </row>
    <row r="1090" spans="1:143" s="1" customFormat="1" x14ac:dyDescent="0.25">
      <c r="A1090" s="32"/>
      <c r="B1090" s="102" t="s">
        <v>486</v>
      </c>
      <c r="C1090" s="153"/>
      <c r="D1090" s="154"/>
      <c r="E1090" s="155"/>
      <c r="F1090" s="155"/>
      <c r="G1090" s="155"/>
      <c r="EB1090" s="11"/>
      <c r="EC1090" s="11"/>
      <c r="ED1090" s="11"/>
      <c r="EE1090" s="11"/>
      <c r="EF1090" s="11"/>
      <c r="EG1090" s="11"/>
      <c r="EH1090" s="11"/>
      <c r="EI1090" s="11"/>
      <c r="EL1090" s="20" t="s">
        <v>487</v>
      </c>
      <c r="EM1090" s="17" t="str">
        <f t="shared" si="28"/>
        <v>CUMPLE</v>
      </c>
    </row>
    <row r="1091" spans="1:143" s="1" customFormat="1" x14ac:dyDescent="0.25">
      <c r="A1091" s="27"/>
      <c r="B1091" s="105" t="s">
        <v>488</v>
      </c>
      <c r="C1091" s="156"/>
      <c r="D1091" s="157"/>
      <c r="E1091" s="158"/>
      <c r="F1091" s="158"/>
      <c r="G1091" s="158"/>
      <c r="EB1091" s="11"/>
      <c r="EC1091" s="11"/>
      <c r="ED1091" s="11"/>
      <c r="EE1091" s="11"/>
      <c r="EF1091" s="11"/>
      <c r="EG1091" s="11"/>
      <c r="EH1091" s="11"/>
      <c r="EI1091" s="11"/>
      <c r="EL1091" s="20" t="s">
        <v>488</v>
      </c>
      <c r="EM1091" s="17" t="str">
        <f t="shared" si="28"/>
        <v>CUMPLE</v>
      </c>
    </row>
    <row r="1092" spans="1:143" s="1" customFormat="1" x14ac:dyDescent="0.25">
      <c r="A1092" s="12">
        <f>+A1085+1</f>
        <v>198</v>
      </c>
      <c r="B1092" s="110" t="s">
        <v>708</v>
      </c>
      <c r="C1092" s="12">
        <v>2</v>
      </c>
      <c r="D1092" s="97"/>
      <c r="E1092" s="98">
        <f>+D1092*C1092</f>
        <v>0</v>
      </c>
      <c r="F1092" s="98">
        <f>+E1092*0.16</f>
        <v>0</v>
      </c>
      <c r="G1092" s="98">
        <f>+F1092+E1092</f>
        <v>0</v>
      </c>
      <c r="EB1092" s="11" t="str">
        <f>IF(A1092&gt;0.9,"CUMPLE","NO")</f>
        <v>CUMPLE</v>
      </c>
      <c r="EC1092" s="11" t="str">
        <f>IF(C1092&gt;0.9,"CUMPLE","NO")</f>
        <v>CUMPLE</v>
      </c>
      <c r="ED1092" s="11" t="str">
        <f>+IF(EB1092=EC1092,"CUMPLE")</f>
        <v>CUMPLE</v>
      </c>
      <c r="EE1092" s="11" t="b">
        <f>+IF(D1092&gt;0.9,"CUMPLE")</f>
        <v>0</v>
      </c>
      <c r="EF1092" s="11">
        <v>198</v>
      </c>
      <c r="EG1092" s="11" t="str">
        <f>+IF(A1092=EF1092,"CUMPLE")</f>
        <v>CUMPLE</v>
      </c>
      <c r="EH1092" s="11">
        <v>2</v>
      </c>
      <c r="EI1092" s="11" t="str">
        <f>+IF(C1092=EH1092,"CUMPLE")</f>
        <v>CUMPLE</v>
      </c>
      <c r="EL1092" s="20" t="s">
        <v>708</v>
      </c>
      <c r="EM1092" s="17" t="str">
        <f t="shared" si="28"/>
        <v>CUMPLE</v>
      </c>
    </row>
    <row r="1093" spans="1:143" s="1" customFormat="1" ht="30" x14ac:dyDescent="0.25">
      <c r="A1093" s="12"/>
      <c r="B1093" s="109" t="s">
        <v>709</v>
      </c>
      <c r="C1093" s="12"/>
      <c r="D1093" s="97"/>
      <c r="E1093" s="98"/>
      <c r="F1093" s="98"/>
      <c r="G1093" s="98"/>
      <c r="EB1093" s="11"/>
      <c r="EC1093" s="11"/>
      <c r="ED1093" s="11"/>
      <c r="EE1093" s="11"/>
      <c r="EF1093" s="11"/>
      <c r="EG1093" s="11"/>
      <c r="EH1093" s="11"/>
      <c r="EI1093" s="11"/>
      <c r="EL1093" s="20" t="s">
        <v>709</v>
      </c>
      <c r="EM1093" s="17" t="str">
        <f t="shared" si="28"/>
        <v>CUMPLE</v>
      </c>
    </row>
    <row r="1094" spans="1:143" s="1" customFormat="1" x14ac:dyDescent="0.25">
      <c r="A1094" s="291" t="s">
        <v>710</v>
      </c>
      <c r="B1094" s="292"/>
      <c r="C1094" s="292"/>
      <c r="D1094" s="292"/>
      <c r="E1094" s="292"/>
      <c r="F1094" s="292"/>
      <c r="G1094" s="293"/>
      <c r="EB1094" s="11"/>
      <c r="EC1094" s="11"/>
      <c r="ED1094" s="11"/>
      <c r="EE1094" s="11"/>
      <c r="EF1094" s="11"/>
      <c r="EG1094" s="11"/>
      <c r="EH1094" s="11"/>
      <c r="EI1094" s="11"/>
      <c r="EL1094" s="20"/>
      <c r="EM1094" s="17" t="str">
        <f t="shared" si="28"/>
        <v>CUMPLE</v>
      </c>
    </row>
    <row r="1095" spans="1:143" s="1" customFormat="1" x14ac:dyDescent="0.25">
      <c r="A1095" s="12">
        <f>+A1092+1</f>
        <v>199</v>
      </c>
      <c r="B1095" s="96" t="s">
        <v>711</v>
      </c>
      <c r="C1095" s="12">
        <v>1</v>
      </c>
      <c r="D1095" s="97"/>
      <c r="E1095" s="98">
        <f>+D1095*C1095</f>
        <v>0</v>
      </c>
      <c r="F1095" s="98">
        <f>+E1095*0.16</f>
        <v>0</v>
      </c>
      <c r="G1095" s="98">
        <f>+F1095+E1095</f>
        <v>0</v>
      </c>
      <c r="EB1095" s="11" t="str">
        <f>IF(A1095&gt;0.9,"CUMPLE","NO")</f>
        <v>CUMPLE</v>
      </c>
      <c r="EC1095" s="11" t="str">
        <f>IF(C1095&gt;0.9,"CUMPLE","NO")</f>
        <v>CUMPLE</v>
      </c>
      <c r="ED1095" s="11" t="str">
        <f>+IF(EB1095=EC1095,"CUMPLE")</f>
        <v>CUMPLE</v>
      </c>
      <c r="EE1095" s="11" t="b">
        <f>+IF(D1095&gt;0.9,"CUMPLE")</f>
        <v>0</v>
      </c>
      <c r="EF1095" s="11">
        <v>199</v>
      </c>
      <c r="EG1095" s="11" t="str">
        <f>+IF(A1095=EF1095,"CUMPLE")</f>
        <v>CUMPLE</v>
      </c>
      <c r="EH1095" s="11">
        <v>1</v>
      </c>
      <c r="EI1095" s="11" t="str">
        <f>+IF(C1095=EH1095,"CUMPLE")</f>
        <v>CUMPLE</v>
      </c>
      <c r="EL1095" s="20" t="s">
        <v>711</v>
      </c>
      <c r="EM1095" s="17" t="str">
        <f t="shared" si="28"/>
        <v>CUMPLE</v>
      </c>
    </row>
    <row r="1096" spans="1:143" s="1" customFormat="1" x14ac:dyDescent="0.25">
      <c r="A1096" s="32"/>
      <c r="B1096" s="126" t="s">
        <v>712</v>
      </c>
      <c r="C1096" s="127"/>
      <c r="D1096" s="128"/>
      <c r="E1096" s="129"/>
      <c r="F1096" s="129"/>
      <c r="G1096" s="129"/>
      <c r="EB1096" s="11"/>
      <c r="EC1096" s="11"/>
      <c r="ED1096" s="11"/>
      <c r="EE1096" s="11"/>
      <c r="EF1096" s="11"/>
      <c r="EG1096" s="11"/>
      <c r="EH1096" s="11"/>
      <c r="EI1096" s="11"/>
      <c r="EL1096" s="20" t="s">
        <v>712</v>
      </c>
      <c r="EM1096" s="17" t="str">
        <f t="shared" si="28"/>
        <v>CUMPLE</v>
      </c>
    </row>
    <row r="1097" spans="1:143" s="1" customFormat="1" x14ac:dyDescent="0.25">
      <c r="A1097" s="32"/>
      <c r="B1097" s="102" t="s">
        <v>713</v>
      </c>
      <c r="C1097" s="32"/>
      <c r="D1097" s="103"/>
      <c r="E1097" s="104"/>
      <c r="F1097" s="104"/>
      <c r="G1097" s="104"/>
      <c r="EB1097" s="11"/>
      <c r="EC1097" s="11"/>
      <c r="ED1097" s="11"/>
      <c r="EE1097" s="11"/>
      <c r="EF1097" s="11"/>
      <c r="EG1097" s="11"/>
      <c r="EH1097" s="11"/>
      <c r="EI1097" s="11"/>
      <c r="EL1097" s="20" t="s">
        <v>713</v>
      </c>
      <c r="EM1097" s="17" t="str">
        <f t="shared" ref="EM1097:EM1160" si="29">+IF(EL1097=B1097,"CUMPLE")</f>
        <v>CUMPLE</v>
      </c>
    </row>
    <row r="1098" spans="1:143" s="1" customFormat="1" x14ac:dyDescent="0.25">
      <c r="A1098" s="32"/>
      <c r="B1098" s="102" t="s">
        <v>714</v>
      </c>
      <c r="C1098" s="32"/>
      <c r="D1098" s="103"/>
      <c r="E1098" s="104"/>
      <c r="F1098" s="104"/>
      <c r="G1098" s="104"/>
      <c r="EB1098" s="11"/>
      <c r="EC1098" s="11"/>
      <c r="ED1098" s="11"/>
      <c r="EE1098" s="11"/>
      <c r="EF1098" s="11"/>
      <c r="EG1098" s="11"/>
      <c r="EH1098" s="11"/>
      <c r="EI1098" s="11"/>
      <c r="EL1098" s="20" t="s">
        <v>714</v>
      </c>
      <c r="EM1098" s="17" t="str">
        <f t="shared" si="29"/>
        <v>CUMPLE</v>
      </c>
    </row>
    <row r="1099" spans="1:143" s="1" customFormat="1" x14ac:dyDescent="0.25">
      <c r="A1099" s="32"/>
      <c r="B1099" s="102" t="s">
        <v>715</v>
      </c>
      <c r="C1099" s="32"/>
      <c r="D1099" s="103"/>
      <c r="E1099" s="104"/>
      <c r="F1099" s="104"/>
      <c r="G1099" s="104"/>
      <c r="EB1099" s="11"/>
      <c r="EC1099" s="11"/>
      <c r="ED1099" s="11"/>
      <c r="EE1099" s="11"/>
      <c r="EF1099" s="11"/>
      <c r="EG1099" s="11"/>
      <c r="EH1099" s="11"/>
      <c r="EI1099" s="11"/>
      <c r="EL1099" s="20" t="s">
        <v>715</v>
      </c>
      <c r="EM1099" s="17" t="str">
        <f t="shared" si="29"/>
        <v>CUMPLE</v>
      </c>
    </row>
    <row r="1100" spans="1:143" s="1" customFormat="1" x14ac:dyDescent="0.25">
      <c r="A1100" s="32"/>
      <c r="B1100" s="102" t="s">
        <v>716</v>
      </c>
      <c r="C1100" s="32"/>
      <c r="D1100" s="103"/>
      <c r="E1100" s="104"/>
      <c r="F1100" s="104"/>
      <c r="G1100" s="104"/>
      <c r="EB1100" s="11"/>
      <c r="EC1100" s="11"/>
      <c r="ED1100" s="11"/>
      <c r="EE1100" s="11"/>
      <c r="EF1100" s="11"/>
      <c r="EG1100" s="11"/>
      <c r="EH1100" s="11"/>
      <c r="EI1100" s="11"/>
      <c r="EL1100" s="20" t="s">
        <v>716</v>
      </c>
      <c r="EM1100" s="17" t="str">
        <f t="shared" si="29"/>
        <v>CUMPLE</v>
      </c>
    </row>
    <row r="1101" spans="1:143" s="1" customFormat="1" x14ac:dyDescent="0.25">
      <c r="A1101" s="32"/>
      <c r="B1101" s="102" t="s">
        <v>717</v>
      </c>
      <c r="C1101" s="32"/>
      <c r="D1101" s="103"/>
      <c r="E1101" s="104"/>
      <c r="F1101" s="104"/>
      <c r="G1101" s="104"/>
      <c r="EB1101" s="11"/>
      <c r="EC1101" s="11"/>
      <c r="ED1101" s="11"/>
      <c r="EE1101" s="11"/>
      <c r="EF1101" s="11"/>
      <c r="EG1101" s="11"/>
      <c r="EH1101" s="11"/>
      <c r="EI1101" s="11"/>
      <c r="EL1101" s="20" t="s">
        <v>717</v>
      </c>
      <c r="EM1101" s="17" t="str">
        <f t="shared" si="29"/>
        <v>CUMPLE</v>
      </c>
    </row>
    <row r="1102" spans="1:143" s="1" customFormat="1" x14ac:dyDescent="0.25">
      <c r="A1102" s="27"/>
      <c r="B1102" s="105" t="s">
        <v>718</v>
      </c>
      <c r="C1102" s="27"/>
      <c r="D1102" s="106"/>
      <c r="E1102" s="107"/>
      <c r="F1102" s="107"/>
      <c r="G1102" s="107"/>
      <c r="EB1102" s="11"/>
      <c r="EC1102" s="11"/>
      <c r="ED1102" s="11"/>
      <c r="EE1102" s="11"/>
      <c r="EF1102" s="11"/>
      <c r="EG1102" s="11"/>
      <c r="EH1102" s="11"/>
      <c r="EI1102" s="11"/>
      <c r="EL1102" s="20" t="s">
        <v>718</v>
      </c>
      <c r="EM1102" s="17" t="str">
        <f t="shared" si="29"/>
        <v>CUMPLE</v>
      </c>
    </row>
    <row r="1103" spans="1:143" s="1" customFormat="1" x14ac:dyDescent="0.25">
      <c r="A1103" s="12">
        <f>+A1095+1</f>
        <v>200</v>
      </c>
      <c r="B1103" s="96" t="s">
        <v>719</v>
      </c>
      <c r="C1103" s="12">
        <v>1</v>
      </c>
      <c r="D1103" s="97"/>
      <c r="E1103" s="98">
        <f>+D1103*C1103</f>
        <v>0</v>
      </c>
      <c r="F1103" s="98">
        <f>+E1103*0.16</f>
        <v>0</v>
      </c>
      <c r="G1103" s="98">
        <f>+F1103+E1103</f>
        <v>0</v>
      </c>
      <c r="EB1103" s="11" t="str">
        <f>IF(A1103&gt;0.9,"CUMPLE","NO")</f>
        <v>CUMPLE</v>
      </c>
      <c r="EC1103" s="11" t="str">
        <f>IF(C1103&gt;0.9,"CUMPLE","NO")</f>
        <v>CUMPLE</v>
      </c>
      <c r="ED1103" s="11" t="str">
        <f>+IF(EB1103=EC1103,"CUMPLE")</f>
        <v>CUMPLE</v>
      </c>
      <c r="EE1103" s="11" t="b">
        <f>+IF(D1103&gt;0.9,"CUMPLE")</f>
        <v>0</v>
      </c>
      <c r="EF1103" s="11">
        <v>200</v>
      </c>
      <c r="EG1103" s="11" t="str">
        <f>+IF(A1103=EF1103,"CUMPLE")</f>
        <v>CUMPLE</v>
      </c>
      <c r="EH1103" s="11">
        <v>1</v>
      </c>
      <c r="EI1103" s="11" t="str">
        <f>+IF(C1103=EH1103,"CUMPLE")</f>
        <v>CUMPLE</v>
      </c>
      <c r="EL1103" s="20" t="s">
        <v>719</v>
      </c>
      <c r="EM1103" s="17" t="str">
        <f t="shared" si="29"/>
        <v>CUMPLE</v>
      </c>
    </row>
    <row r="1104" spans="1:143" s="1" customFormat="1" x14ac:dyDescent="0.25">
      <c r="A1104" s="22"/>
      <c r="B1104" s="99" t="s">
        <v>720</v>
      </c>
      <c r="C1104" s="22"/>
      <c r="D1104" s="100"/>
      <c r="E1104" s="101"/>
      <c r="F1104" s="101"/>
      <c r="G1104" s="101"/>
      <c r="EB1104" s="11"/>
      <c r="EC1104" s="11"/>
      <c r="ED1104" s="11"/>
      <c r="EE1104" s="11"/>
      <c r="EF1104" s="11"/>
      <c r="EG1104" s="11"/>
      <c r="EH1104" s="11"/>
      <c r="EI1104" s="11"/>
      <c r="EL1104" s="20" t="s">
        <v>720</v>
      </c>
      <c r="EM1104" s="17" t="str">
        <f t="shared" si="29"/>
        <v>CUMPLE</v>
      </c>
    </row>
    <row r="1105" spans="1:143" s="1" customFormat="1" x14ac:dyDescent="0.25">
      <c r="A1105" s="32"/>
      <c r="B1105" s="126" t="s">
        <v>721</v>
      </c>
      <c r="C1105" s="32"/>
      <c r="D1105" s="103"/>
      <c r="E1105" s="104"/>
      <c r="F1105" s="104"/>
      <c r="G1105" s="104"/>
      <c r="EB1105" s="11"/>
      <c r="EC1105" s="11"/>
      <c r="ED1105" s="11"/>
      <c r="EE1105" s="11"/>
      <c r="EF1105" s="11"/>
      <c r="EG1105" s="11"/>
      <c r="EH1105" s="11"/>
      <c r="EI1105" s="11"/>
      <c r="EL1105" s="20" t="s">
        <v>721</v>
      </c>
      <c r="EM1105" s="17" t="str">
        <f t="shared" si="29"/>
        <v>CUMPLE</v>
      </c>
    </row>
    <row r="1106" spans="1:143" s="1" customFormat="1" x14ac:dyDescent="0.25">
      <c r="A1106" s="32"/>
      <c r="B1106" s="126" t="s">
        <v>722</v>
      </c>
      <c r="C1106" s="32"/>
      <c r="D1106" s="103"/>
      <c r="E1106" s="104"/>
      <c r="F1106" s="104"/>
      <c r="G1106" s="104"/>
      <c r="EB1106" s="11"/>
      <c r="EC1106" s="11"/>
      <c r="ED1106" s="11"/>
      <c r="EE1106" s="11"/>
      <c r="EF1106" s="11"/>
      <c r="EG1106" s="11"/>
      <c r="EH1106" s="11"/>
      <c r="EI1106" s="11"/>
      <c r="EL1106" s="20" t="s">
        <v>722</v>
      </c>
      <c r="EM1106" s="17" t="str">
        <f t="shared" si="29"/>
        <v>CUMPLE</v>
      </c>
    </row>
    <row r="1107" spans="1:143" s="1" customFormat="1" x14ac:dyDescent="0.25">
      <c r="A1107" s="32"/>
      <c r="B1107" s="126" t="s">
        <v>723</v>
      </c>
      <c r="C1107" s="32"/>
      <c r="D1107" s="103"/>
      <c r="E1107" s="104"/>
      <c r="F1107" s="104"/>
      <c r="G1107" s="104"/>
      <c r="EB1107" s="11"/>
      <c r="EC1107" s="11"/>
      <c r="ED1107" s="11"/>
      <c r="EE1107" s="11"/>
      <c r="EF1107" s="11"/>
      <c r="EG1107" s="11"/>
      <c r="EH1107" s="11"/>
      <c r="EI1107" s="11"/>
      <c r="EL1107" s="20" t="s">
        <v>723</v>
      </c>
      <c r="EM1107" s="17" t="str">
        <f t="shared" si="29"/>
        <v>CUMPLE</v>
      </c>
    </row>
    <row r="1108" spans="1:143" s="1" customFormat="1" x14ac:dyDescent="0.25">
      <c r="A1108" s="32"/>
      <c r="B1108" s="126" t="s">
        <v>724</v>
      </c>
      <c r="C1108" s="32"/>
      <c r="D1108" s="103"/>
      <c r="E1108" s="104"/>
      <c r="F1108" s="104"/>
      <c r="G1108" s="104"/>
      <c r="EB1108" s="11"/>
      <c r="EC1108" s="11"/>
      <c r="ED1108" s="11"/>
      <c r="EE1108" s="11"/>
      <c r="EF1108" s="11"/>
      <c r="EG1108" s="11"/>
      <c r="EH1108" s="11"/>
      <c r="EI1108" s="11"/>
      <c r="EL1108" s="20" t="s">
        <v>724</v>
      </c>
      <c r="EM1108" s="17" t="str">
        <f t="shared" si="29"/>
        <v>CUMPLE</v>
      </c>
    </row>
    <row r="1109" spans="1:143" s="1" customFormat="1" x14ac:dyDescent="0.25">
      <c r="A1109" s="32"/>
      <c r="B1109" s="126" t="s">
        <v>725</v>
      </c>
      <c r="C1109" s="32"/>
      <c r="D1109" s="103"/>
      <c r="E1109" s="104"/>
      <c r="F1109" s="104"/>
      <c r="G1109" s="104"/>
      <c r="EB1109" s="11"/>
      <c r="EC1109" s="11"/>
      <c r="ED1109" s="11"/>
      <c r="EE1109" s="11"/>
      <c r="EF1109" s="11"/>
      <c r="EG1109" s="11"/>
      <c r="EH1109" s="11"/>
      <c r="EI1109" s="11"/>
      <c r="EL1109" s="20" t="s">
        <v>725</v>
      </c>
      <c r="EM1109" s="17" t="str">
        <f t="shared" si="29"/>
        <v>CUMPLE</v>
      </c>
    </row>
    <row r="1110" spans="1:143" s="1" customFormat="1" x14ac:dyDescent="0.25">
      <c r="A1110" s="32"/>
      <c r="B1110" s="126" t="s">
        <v>726</v>
      </c>
      <c r="C1110" s="32"/>
      <c r="D1110" s="103"/>
      <c r="E1110" s="104"/>
      <c r="F1110" s="104"/>
      <c r="G1110" s="104"/>
      <c r="EB1110" s="11"/>
      <c r="EC1110" s="11"/>
      <c r="ED1110" s="11"/>
      <c r="EE1110" s="11"/>
      <c r="EF1110" s="11"/>
      <c r="EG1110" s="11"/>
      <c r="EH1110" s="11"/>
      <c r="EI1110" s="11"/>
      <c r="EL1110" s="20" t="s">
        <v>726</v>
      </c>
      <c r="EM1110" s="17" t="str">
        <f t="shared" si="29"/>
        <v>CUMPLE</v>
      </c>
    </row>
    <row r="1111" spans="1:143" s="1" customFormat="1" x14ac:dyDescent="0.25">
      <c r="A1111" s="32"/>
      <c r="B1111" s="126" t="s">
        <v>727</v>
      </c>
      <c r="C1111" s="32"/>
      <c r="D1111" s="103"/>
      <c r="E1111" s="104"/>
      <c r="F1111" s="104"/>
      <c r="G1111" s="104"/>
      <c r="EB1111" s="11"/>
      <c r="EC1111" s="11"/>
      <c r="ED1111" s="11"/>
      <c r="EE1111" s="11"/>
      <c r="EF1111" s="11"/>
      <c r="EG1111" s="11"/>
      <c r="EH1111" s="11"/>
      <c r="EI1111" s="11"/>
      <c r="EL1111" s="20" t="s">
        <v>727</v>
      </c>
      <c r="EM1111" s="17" t="str">
        <f t="shared" si="29"/>
        <v>CUMPLE</v>
      </c>
    </row>
    <row r="1112" spans="1:143" s="1" customFormat="1" x14ac:dyDescent="0.25">
      <c r="A1112" s="27"/>
      <c r="B1112" s="195" t="s">
        <v>728</v>
      </c>
      <c r="C1112" s="27"/>
      <c r="D1112" s="106"/>
      <c r="E1112" s="107"/>
      <c r="F1112" s="107"/>
      <c r="G1112" s="107"/>
      <c r="EB1112" s="11"/>
      <c r="EC1112" s="11"/>
      <c r="ED1112" s="11"/>
      <c r="EE1112" s="11"/>
      <c r="EF1112" s="11"/>
      <c r="EG1112" s="11"/>
      <c r="EH1112" s="11"/>
      <c r="EI1112" s="11"/>
      <c r="EL1112" s="20" t="s">
        <v>728</v>
      </c>
      <c r="EM1112" s="17" t="str">
        <f t="shared" si="29"/>
        <v>CUMPLE</v>
      </c>
    </row>
    <row r="1113" spans="1:143" s="1" customFormat="1" x14ac:dyDescent="0.25">
      <c r="A1113" s="12">
        <f>+A1103+1</f>
        <v>201</v>
      </c>
      <c r="B1113" s="96" t="s">
        <v>729</v>
      </c>
      <c r="C1113" s="12">
        <v>2</v>
      </c>
      <c r="D1113" s="97"/>
      <c r="E1113" s="98">
        <f>+D1113*C1113</f>
        <v>0</v>
      </c>
      <c r="F1113" s="98">
        <f>+E1113*0.16</f>
        <v>0</v>
      </c>
      <c r="G1113" s="98">
        <f>+F1113+E1113</f>
        <v>0</v>
      </c>
      <c r="EB1113" s="11" t="str">
        <f>IF(A1113&gt;0.9,"CUMPLE","NO")</f>
        <v>CUMPLE</v>
      </c>
      <c r="EC1113" s="11" t="str">
        <f>IF(C1113&gt;0.9,"CUMPLE","NO")</f>
        <v>CUMPLE</v>
      </c>
      <c r="ED1113" s="11" t="str">
        <f>+IF(EB1113=EC1113,"CUMPLE")</f>
        <v>CUMPLE</v>
      </c>
      <c r="EE1113" s="11" t="b">
        <f>+IF(D1113&gt;0.9,"CUMPLE")</f>
        <v>0</v>
      </c>
      <c r="EF1113" s="11">
        <v>201</v>
      </c>
      <c r="EG1113" s="11" t="str">
        <f>+IF(A1113=EF1113,"CUMPLE")</f>
        <v>CUMPLE</v>
      </c>
      <c r="EH1113" s="11">
        <v>2</v>
      </c>
      <c r="EI1113" s="11" t="str">
        <f>+IF(C1113=EH1113,"CUMPLE")</f>
        <v>CUMPLE</v>
      </c>
      <c r="EL1113" s="20" t="s">
        <v>729</v>
      </c>
      <c r="EM1113" s="17" t="str">
        <f t="shared" si="29"/>
        <v>CUMPLE</v>
      </c>
    </row>
    <row r="1114" spans="1:143" s="1" customFormat="1" x14ac:dyDescent="0.25">
      <c r="A1114" s="22"/>
      <c r="B1114" s="99" t="s">
        <v>730</v>
      </c>
      <c r="C1114" s="22"/>
      <c r="D1114" s="100"/>
      <c r="E1114" s="101"/>
      <c r="F1114" s="101"/>
      <c r="G1114" s="101"/>
      <c r="EB1114" s="11"/>
      <c r="EC1114" s="11"/>
      <c r="ED1114" s="11"/>
      <c r="EE1114" s="11"/>
      <c r="EF1114" s="11"/>
      <c r="EG1114" s="11"/>
      <c r="EH1114" s="11"/>
      <c r="EI1114" s="11"/>
      <c r="EL1114" s="20" t="s">
        <v>730</v>
      </c>
      <c r="EM1114" s="17" t="str">
        <f t="shared" si="29"/>
        <v>CUMPLE</v>
      </c>
    </row>
    <row r="1115" spans="1:143" s="1" customFormat="1" x14ac:dyDescent="0.25">
      <c r="A1115" s="32"/>
      <c r="B1115" s="126" t="s">
        <v>731</v>
      </c>
      <c r="C1115" s="32"/>
      <c r="D1115" s="103"/>
      <c r="E1115" s="104"/>
      <c r="F1115" s="104"/>
      <c r="G1115" s="104"/>
      <c r="EB1115" s="11"/>
      <c r="EC1115" s="11"/>
      <c r="ED1115" s="11"/>
      <c r="EE1115" s="11"/>
      <c r="EF1115" s="11"/>
      <c r="EG1115" s="11"/>
      <c r="EH1115" s="11"/>
      <c r="EI1115" s="11"/>
      <c r="EL1115" s="20" t="s">
        <v>731</v>
      </c>
      <c r="EM1115" s="17" t="str">
        <f t="shared" si="29"/>
        <v>CUMPLE</v>
      </c>
    </row>
    <row r="1116" spans="1:143" s="1" customFormat="1" x14ac:dyDescent="0.25">
      <c r="A1116" s="32"/>
      <c r="B1116" s="126" t="s">
        <v>732</v>
      </c>
      <c r="C1116" s="32"/>
      <c r="D1116" s="103"/>
      <c r="E1116" s="104"/>
      <c r="F1116" s="104"/>
      <c r="G1116" s="104"/>
      <c r="EB1116" s="11"/>
      <c r="EC1116" s="11"/>
      <c r="ED1116" s="11"/>
      <c r="EE1116" s="11"/>
      <c r="EF1116" s="11"/>
      <c r="EG1116" s="11"/>
      <c r="EH1116" s="11"/>
      <c r="EI1116" s="11"/>
      <c r="EL1116" s="20" t="s">
        <v>732</v>
      </c>
      <c r="EM1116" s="17" t="str">
        <f t="shared" si="29"/>
        <v>CUMPLE</v>
      </c>
    </row>
    <row r="1117" spans="1:143" s="1" customFormat="1" x14ac:dyDescent="0.25">
      <c r="A1117" s="32"/>
      <c r="B1117" s="126" t="s">
        <v>733</v>
      </c>
      <c r="C1117" s="32"/>
      <c r="D1117" s="103"/>
      <c r="E1117" s="104"/>
      <c r="F1117" s="104"/>
      <c r="G1117" s="104"/>
      <c r="EB1117" s="11"/>
      <c r="EC1117" s="11"/>
      <c r="ED1117" s="11"/>
      <c r="EE1117" s="11"/>
      <c r="EF1117" s="11"/>
      <c r="EG1117" s="11"/>
      <c r="EH1117" s="11"/>
      <c r="EI1117" s="11"/>
      <c r="EL1117" s="20" t="s">
        <v>733</v>
      </c>
      <c r="EM1117" s="17" t="str">
        <f t="shared" si="29"/>
        <v>CUMPLE</v>
      </c>
    </row>
    <row r="1118" spans="1:143" s="1" customFormat="1" x14ac:dyDescent="0.25">
      <c r="A1118" s="32"/>
      <c r="B1118" s="126" t="s">
        <v>734</v>
      </c>
      <c r="C1118" s="32"/>
      <c r="D1118" s="103"/>
      <c r="E1118" s="104"/>
      <c r="F1118" s="104"/>
      <c r="G1118" s="104"/>
      <c r="EB1118" s="11"/>
      <c r="EC1118" s="11"/>
      <c r="ED1118" s="11"/>
      <c r="EE1118" s="11"/>
      <c r="EF1118" s="11"/>
      <c r="EG1118" s="11"/>
      <c r="EH1118" s="11"/>
      <c r="EI1118" s="11"/>
      <c r="EL1118" s="20" t="s">
        <v>734</v>
      </c>
      <c r="EM1118" s="17" t="str">
        <f t="shared" si="29"/>
        <v>CUMPLE</v>
      </c>
    </row>
    <row r="1119" spans="1:143" s="1" customFormat="1" x14ac:dyDescent="0.25">
      <c r="A1119" s="32"/>
      <c r="B1119" s="126" t="s">
        <v>735</v>
      </c>
      <c r="C1119" s="32"/>
      <c r="D1119" s="103"/>
      <c r="E1119" s="104"/>
      <c r="F1119" s="104"/>
      <c r="G1119" s="104"/>
      <c r="EB1119" s="11"/>
      <c r="EC1119" s="11"/>
      <c r="ED1119" s="11"/>
      <c r="EE1119" s="11"/>
      <c r="EF1119" s="11"/>
      <c r="EG1119" s="11"/>
      <c r="EH1119" s="11"/>
      <c r="EI1119" s="11"/>
      <c r="EL1119" s="20" t="s">
        <v>735</v>
      </c>
      <c r="EM1119" s="17" t="str">
        <f t="shared" si="29"/>
        <v>CUMPLE</v>
      </c>
    </row>
    <row r="1120" spans="1:143" s="1" customFormat="1" x14ac:dyDescent="0.25">
      <c r="A1120" s="32"/>
      <c r="B1120" s="126" t="s">
        <v>736</v>
      </c>
      <c r="C1120" s="32"/>
      <c r="D1120" s="103"/>
      <c r="E1120" s="104"/>
      <c r="F1120" s="104"/>
      <c r="G1120" s="104"/>
      <c r="EB1120" s="11"/>
      <c r="EC1120" s="11"/>
      <c r="ED1120" s="11"/>
      <c r="EE1120" s="11"/>
      <c r="EF1120" s="11"/>
      <c r="EG1120" s="11"/>
      <c r="EH1120" s="11"/>
      <c r="EI1120" s="11"/>
      <c r="EL1120" s="20" t="s">
        <v>736</v>
      </c>
      <c r="EM1120" s="17" t="str">
        <f t="shared" si="29"/>
        <v>CUMPLE</v>
      </c>
    </row>
    <row r="1121" spans="1:143" s="1" customFormat="1" x14ac:dyDescent="0.25">
      <c r="A1121" s="32"/>
      <c r="B1121" s="126" t="s">
        <v>737</v>
      </c>
      <c r="C1121" s="32"/>
      <c r="D1121" s="103"/>
      <c r="E1121" s="104"/>
      <c r="F1121" s="104"/>
      <c r="G1121" s="104"/>
      <c r="EB1121" s="11"/>
      <c r="EC1121" s="11"/>
      <c r="ED1121" s="11"/>
      <c r="EE1121" s="11"/>
      <c r="EF1121" s="11"/>
      <c r="EG1121" s="11"/>
      <c r="EH1121" s="11"/>
      <c r="EI1121" s="11"/>
      <c r="EL1121" s="20" t="s">
        <v>737</v>
      </c>
      <c r="EM1121" s="17" t="str">
        <f t="shared" si="29"/>
        <v>CUMPLE</v>
      </c>
    </row>
    <row r="1122" spans="1:143" s="1" customFormat="1" x14ac:dyDescent="0.25">
      <c r="A1122" s="32"/>
      <c r="B1122" s="126" t="s">
        <v>738</v>
      </c>
      <c r="C1122" s="32"/>
      <c r="D1122" s="103"/>
      <c r="E1122" s="104"/>
      <c r="F1122" s="104"/>
      <c r="G1122" s="104"/>
      <c r="EB1122" s="11"/>
      <c r="EC1122" s="11"/>
      <c r="ED1122" s="11"/>
      <c r="EE1122" s="11"/>
      <c r="EF1122" s="11"/>
      <c r="EG1122" s="11"/>
      <c r="EH1122" s="11"/>
      <c r="EI1122" s="11"/>
      <c r="EL1122" s="20" t="s">
        <v>738</v>
      </c>
      <c r="EM1122" s="17" t="str">
        <f t="shared" si="29"/>
        <v>CUMPLE</v>
      </c>
    </row>
    <row r="1123" spans="1:143" s="1" customFormat="1" x14ac:dyDescent="0.25">
      <c r="A1123" s="32"/>
      <c r="B1123" s="126" t="s">
        <v>739</v>
      </c>
      <c r="C1123" s="32"/>
      <c r="D1123" s="103"/>
      <c r="E1123" s="104"/>
      <c r="F1123" s="104"/>
      <c r="G1123" s="104"/>
      <c r="EB1123" s="11"/>
      <c r="EC1123" s="11"/>
      <c r="ED1123" s="11"/>
      <c r="EE1123" s="11"/>
      <c r="EF1123" s="11"/>
      <c r="EG1123" s="11"/>
      <c r="EH1123" s="11"/>
      <c r="EI1123" s="11"/>
      <c r="EL1123" s="20" t="s">
        <v>739</v>
      </c>
      <c r="EM1123" s="17" t="str">
        <f t="shared" si="29"/>
        <v>CUMPLE</v>
      </c>
    </row>
    <row r="1124" spans="1:143" s="1" customFormat="1" x14ac:dyDescent="0.25">
      <c r="A1124" s="27"/>
      <c r="B1124" s="195" t="s">
        <v>740</v>
      </c>
      <c r="C1124" s="27"/>
      <c r="D1124" s="106"/>
      <c r="E1124" s="107"/>
      <c r="F1124" s="107"/>
      <c r="G1124" s="107"/>
      <c r="EB1124" s="11"/>
      <c r="EC1124" s="11"/>
      <c r="ED1124" s="11"/>
      <c r="EE1124" s="11"/>
      <c r="EF1124" s="11"/>
      <c r="EG1124" s="11"/>
      <c r="EH1124" s="11"/>
      <c r="EI1124" s="11"/>
      <c r="EL1124" s="20" t="s">
        <v>740</v>
      </c>
      <c r="EM1124" s="17" t="str">
        <f t="shared" si="29"/>
        <v>CUMPLE</v>
      </c>
    </row>
    <row r="1125" spans="1:143" s="1" customFormat="1" x14ac:dyDescent="0.25">
      <c r="A1125" s="12">
        <f>+A1113+1</f>
        <v>202</v>
      </c>
      <c r="B1125" s="96" t="s">
        <v>741</v>
      </c>
      <c r="C1125" s="12">
        <v>1</v>
      </c>
      <c r="D1125" s="97"/>
      <c r="E1125" s="98">
        <f>+D1125*C1125</f>
        <v>0</v>
      </c>
      <c r="F1125" s="98">
        <f>+E1125*0.16</f>
        <v>0</v>
      </c>
      <c r="G1125" s="98">
        <f>+F1125+E1125</f>
        <v>0</v>
      </c>
      <c r="EB1125" s="11" t="str">
        <f>IF(A1125&gt;0.9,"CUMPLE","NO")</f>
        <v>CUMPLE</v>
      </c>
      <c r="EC1125" s="11" t="str">
        <f>IF(C1125&gt;0.9,"CUMPLE","NO")</f>
        <v>CUMPLE</v>
      </c>
      <c r="ED1125" s="11" t="str">
        <f>+IF(EB1125=EC1125,"CUMPLE")</f>
        <v>CUMPLE</v>
      </c>
      <c r="EE1125" s="11" t="b">
        <f>+IF(D1125&gt;0.9,"CUMPLE")</f>
        <v>0</v>
      </c>
      <c r="EF1125" s="11">
        <v>202</v>
      </c>
      <c r="EG1125" s="11" t="str">
        <f>+IF(A1125=EF1125,"CUMPLE")</f>
        <v>CUMPLE</v>
      </c>
      <c r="EH1125" s="11">
        <v>1</v>
      </c>
      <c r="EI1125" s="11" t="str">
        <f>+IF(C1125=EH1125,"CUMPLE")</f>
        <v>CUMPLE</v>
      </c>
      <c r="EL1125" s="20" t="s">
        <v>741</v>
      </c>
      <c r="EM1125" s="17" t="str">
        <f t="shared" si="29"/>
        <v>CUMPLE</v>
      </c>
    </row>
    <row r="1126" spans="1:143" s="1" customFormat="1" ht="75" x14ac:dyDescent="0.25">
      <c r="A1126" s="22"/>
      <c r="B1126" s="99" t="s">
        <v>742</v>
      </c>
      <c r="C1126" s="22"/>
      <c r="D1126" s="100"/>
      <c r="E1126" s="101"/>
      <c r="F1126" s="101"/>
      <c r="G1126" s="101"/>
      <c r="EB1126" s="11"/>
      <c r="EC1126" s="11"/>
      <c r="ED1126" s="11"/>
      <c r="EE1126" s="11"/>
      <c r="EF1126" s="11"/>
      <c r="EG1126" s="11"/>
      <c r="EH1126" s="11"/>
      <c r="EI1126" s="11"/>
      <c r="EL1126" s="20" t="s">
        <v>742</v>
      </c>
      <c r="EM1126" s="17" t="str">
        <f t="shared" si="29"/>
        <v>CUMPLE</v>
      </c>
    </row>
    <row r="1127" spans="1:143" s="1" customFormat="1" x14ac:dyDescent="0.25">
      <c r="A1127" s="27"/>
      <c r="B1127" s="105"/>
      <c r="C1127" s="27"/>
      <c r="D1127" s="106"/>
      <c r="E1127" s="107"/>
      <c r="F1127" s="107"/>
      <c r="G1127" s="107"/>
      <c r="EB1127" s="11"/>
      <c r="EC1127" s="11"/>
      <c r="ED1127" s="11"/>
      <c r="EE1127" s="11"/>
      <c r="EF1127" s="11"/>
      <c r="EG1127" s="11"/>
      <c r="EH1127" s="11"/>
      <c r="EI1127" s="11"/>
      <c r="EL1127" s="20"/>
      <c r="EM1127" s="17" t="str">
        <f t="shared" si="29"/>
        <v>CUMPLE</v>
      </c>
    </row>
    <row r="1128" spans="1:143" s="1" customFormat="1" x14ac:dyDescent="0.25">
      <c r="A1128" s="12">
        <f>+A1125+1</f>
        <v>203</v>
      </c>
      <c r="B1128" s="96" t="s">
        <v>743</v>
      </c>
      <c r="C1128" s="12">
        <v>1</v>
      </c>
      <c r="D1128" s="97"/>
      <c r="E1128" s="98">
        <f>+D1128*C1128</f>
        <v>0</v>
      </c>
      <c r="F1128" s="98">
        <f>+E1128*0.16</f>
        <v>0</v>
      </c>
      <c r="G1128" s="98">
        <f>+F1128+E1128</f>
        <v>0</v>
      </c>
      <c r="EB1128" s="11" t="str">
        <f>IF(A1128&gt;0.9,"CUMPLE","NO")</f>
        <v>CUMPLE</v>
      </c>
      <c r="EC1128" s="11" t="str">
        <f>IF(C1128&gt;0.9,"CUMPLE","NO")</f>
        <v>CUMPLE</v>
      </c>
      <c r="ED1128" s="11" t="str">
        <f>+IF(EB1128=EC1128,"CUMPLE")</f>
        <v>CUMPLE</v>
      </c>
      <c r="EE1128" s="11" t="b">
        <f>+IF(D1128&gt;0.9,"CUMPLE")</f>
        <v>0</v>
      </c>
      <c r="EF1128" s="11">
        <v>203</v>
      </c>
      <c r="EG1128" s="11" t="str">
        <f>+IF(A1128=EF1128,"CUMPLE")</f>
        <v>CUMPLE</v>
      </c>
      <c r="EH1128" s="11">
        <v>1</v>
      </c>
      <c r="EI1128" s="11" t="str">
        <f>+IF(C1128=EH1128,"CUMPLE")</f>
        <v>CUMPLE</v>
      </c>
      <c r="EL1128" s="20" t="s">
        <v>743</v>
      </c>
      <c r="EM1128" s="17" t="str">
        <f t="shared" si="29"/>
        <v>CUMPLE</v>
      </c>
    </row>
    <row r="1129" spans="1:143" s="1" customFormat="1" x14ac:dyDescent="0.25">
      <c r="A1129" s="22"/>
      <c r="B1129" s="99" t="s">
        <v>744</v>
      </c>
      <c r="C1129" s="22"/>
      <c r="D1129" s="100"/>
      <c r="E1129" s="101"/>
      <c r="F1129" s="101"/>
      <c r="G1129" s="101"/>
      <c r="EB1129" s="11"/>
      <c r="EC1129" s="11"/>
      <c r="ED1129" s="11"/>
      <c r="EE1129" s="11"/>
      <c r="EF1129" s="11"/>
      <c r="EG1129" s="11"/>
      <c r="EH1129" s="11"/>
      <c r="EI1129" s="11"/>
      <c r="EL1129" s="20" t="s">
        <v>744</v>
      </c>
      <c r="EM1129" s="17" t="str">
        <f t="shared" si="29"/>
        <v>CUMPLE</v>
      </c>
    </row>
    <row r="1130" spans="1:143" s="1" customFormat="1" x14ac:dyDescent="0.25">
      <c r="A1130" s="32"/>
      <c r="B1130" s="102" t="s">
        <v>745</v>
      </c>
      <c r="C1130" s="32"/>
      <c r="D1130" s="103"/>
      <c r="E1130" s="104"/>
      <c r="F1130" s="104"/>
      <c r="G1130" s="104"/>
      <c r="EB1130" s="11"/>
      <c r="EC1130" s="11"/>
      <c r="ED1130" s="11"/>
      <c r="EE1130" s="11"/>
      <c r="EF1130" s="11"/>
      <c r="EG1130" s="11"/>
      <c r="EH1130" s="11"/>
      <c r="EI1130" s="11"/>
      <c r="EL1130" s="20" t="s">
        <v>745</v>
      </c>
      <c r="EM1130" s="17" t="str">
        <f t="shared" si="29"/>
        <v>CUMPLE</v>
      </c>
    </row>
    <row r="1131" spans="1:143" s="1" customFormat="1" x14ac:dyDescent="0.25">
      <c r="A1131" s="32"/>
      <c r="B1131" s="102" t="s">
        <v>746</v>
      </c>
      <c r="C1131" s="32"/>
      <c r="D1131" s="103"/>
      <c r="E1131" s="104"/>
      <c r="F1131" s="104"/>
      <c r="G1131" s="104"/>
      <c r="EB1131" s="11"/>
      <c r="EC1131" s="11"/>
      <c r="ED1131" s="11"/>
      <c r="EE1131" s="11"/>
      <c r="EF1131" s="11"/>
      <c r="EG1131" s="11"/>
      <c r="EH1131" s="11"/>
      <c r="EI1131" s="11"/>
      <c r="EL1131" s="20" t="s">
        <v>746</v>
      </c>
      <c r="EM1131" s="17" t="str">
        <f t="shared" si="29"/>
        <v>CUMPLE</v>
      </c>
    </row>
    <row r="1132" spans="1:143" s="1" customFormat="1" x14ac:dyDescent="0.25">
      <c r="A1132" s="32"/>
      <c r="B1132" s="102" t="s">
        <v>747</v>
      </c>
      <c r="C1132" s="32"/>
      <c r="D1132" s="103"/>
      <c r="E1132" s="104"/>
      <c r="F1132" s="104"/>
      <c r="G1132" s="104"/>
      <c r="EB1132" s="11"/>
      <c r="EC1132" s="11"/>
      <c r="ED1132" s="11"/>
      <c r="EE1132" s="11"/>
      <c r="EF1132" s="11"/>
      <c r="EG1132" s="11"/>
      <c r="EH1132" s="11"/>
      <c r="EI1132" s="11"/>
      <c r="EL1132" s="20" t="s">
        <v>747</v>
      </c>
      <c r="EM1132" s="17" t="str">
        <f t="shared" si="29"/>
        <v>CUMPLE</v>
      </c>
    </row>
    <row r="1133" spans="1:143" s="1" customFormat="1" x14ac:dyDescent="0.25">
      <c r="A1133" s="32"/>
      <c r="B1133" s="102" t="s">
        <v>748</v>
      </c>
      <c r="C1133" s="32"/>
      <c r="D1133" s="103"/>
      <c r="E1133" s="104"/>
      <c r="F1133" s="104"/>
      <c r="G1133" s="104"/>
      <c r="EB1133" s="11"/>
      <c r="EC1133" s="11"/>
      <c r="ED1133" s="11"/>
      <c r="EE1133" s="11"/>
      <c r="EF1133" s="11"/>
      <c r="EG1133" s="11"/>
      <c r="EH1133" s="11"/>
      <c r="EI1133" s="11"/>
      <c r="EL1133" s="20" t="s">
        <v>748</v>
      </c>
      <c r="EM1133" s="17" t="str">
        <f t="shared" si="29"/>
        <v>CUMPLE</v>
      </c>
    </row>
    <row r="1134" spans="1:143" s="1" customFormat="1" x14ac:dyDescent="0.25">
      <c r="A1134" s="27"/>
      <c r="B1134" s="105" t="s">
        <v>749</v>
      </c>
      <c r="C1134" s="27"/>
      <c r="D1134" s="106"/>
      <c r="E1134" s="107"/>
      <c r="F1134" s="107"/>
      <c r="G1134" s="107"/>
      <c r="EB1134" s="11"/>
      <c r="EC1134" s="11"/>
      <c r="ED1134" s="11"/>
      <c r="EE1134" s="11"/>
      <c r="EF1134" s="11"/>
      <c r="EG1134" s="11"/>
      <c r="EH1134" s="11"/>
      <c r="EI1134" s="11"/>
      <c r="EL1134" s="20" t="s">
        <v>749</v>
      </c>
      <c r="EM1134" s="17" t="str">
        <f t="shared" si="29"/>
        <v>CUMPLE</v>
      </c>
    </row>
    <row r="1135" spans="1:143" s="1" customFormat="1" x14ac:dyDescent="0.25">
      <c r="A1135" s="12">
        <f>+A1128+1</f>
        <v>204</v>
      </c>
      <c r="B1135" s="39" t="s">
        <v>750</v>
      </c>
      <c r="C1135" s="12">
        <v>2</v>
      </c>
      <c r="D1135" s="97"/>
      <c r="E1135" s="98">
        <f>+D1135*C1135</f>
        <v>0</v>
      </c>
      <c r="F1135" s="98">
        <f>+E1135*0.16</f>
        <v>0</v>
      </c>
      <c r="G1135" s="98">
        <f>+F1135+E1135</f>
        <v>0</v>
      </c>
      <c r="EB1135" s="11" t="str">
        <f>IF(A1135&gt;0.9,"CUMPLE","NO")</f>
        <v>CUMPLE</v>
      </c>
      <c r="EC1135" s="11" t="str">
        <f>IF(C1135&gt;0.9,"CUMPLE","NO")</f>
        <v>CUMPLE</v>
      </c>
      <c r="ED1135" s="11" t="str">
        <f>+IF(EB1135=EC1135,"CUMPLE")</f>
        <v>CUMPLE</v>
      </c>
      <c r="EE1135" s="11" t="b">
        <f>+IF(D1135&gt;0.9,"CUMPLE")</f>
        <v>0</v>
      </c>
      <c r="EF1135" s="11">
        <v>204</v>
      </c>
      <c r="EG1135" s="11" t="str">
        <f>+IF(A1135=EF1135,"CUMPLE")</f>
        <v>CUMPLE</v>
      </c>
      <c r="EH1135" s="11">
        <v>2</v>
      </c>
      <c r="EI1135" s="11" t="str">
        <f>+IF(C1135=EH1135,"CUMPLE")</f>
        <v>CUMPLE</v>
      </c>
      <c r="EL1135" s="20" t="s">
        <v>750</v>
      </c>
      <c r="EM1135" s="17" t="str">
        <f t="shared" si="29"/>
        <v>CUMPLE</v>
      </c>
    </row>
    <row r="1136" spans="1:143" s="1" customFormat="1" ht="30" x14ac:dyDescent="0.25">
      <c r="A1136" s="12"/>
      <c r="B1136" s="18" t="s">
        <v>751</v>
      </c>
      <c r="C1136" s="12"/>
      <c r="D1136" s="97"/>
      <c r="E1136" s="98"/>
      <c r="F1136" s="98"/>
      <c r="G1136" s="98"/>
      <c r="EB1136" s="11"/>
      <c r="EC1136" s="11"/>
      <c r="ED1136" s="11"/>
      <c r="EE1136" s="11"/>
      <c r="EF1136" s="11"/>
      <c r="EG1136" s="11"/>
      <c r="EH1136" s="11"/>
      <c r="EI1136" s="11"/>
      <c r="EL1136" s="20" t="s">
        <v>751</v>
      </c>
      <c r="EM1136" s="17" t="str">
        <f t="shared" si="29"/>
        <v>CUMPLE</v>
      </c>
    </row>
    <row r="1137" spans="1:143" s="1" customFormat="1" x14ac:dyDescent="0.25">
      <c r="A1137" s="12">
        <f>+A1135+1</f>
        <v>205</v>
      </c>
      <c r="B1137" s="13" t="s">
        <v>752</v>
      </c>
      <c r="C1137" s="12">
        <v>2</v>
      </c>
      <c r="D1137" s="97"/>
      <c r="E1137" s="98">
        <f>+D1137*C1137</f>
        <v>0</v>
      </c>
      <c r="F1137" s="98">
        <f>+E1137*0.16</f>
        <v>0</v>
      </c>
      <c r="G1137" s="98">
        <f>+F1137+E1137</f>
        <v>0</v>
      </c>
      <c r="EB1137" s="11" t="str">
        <f>IF(A1137&gt;0.9,"CUMPLE","NO")</f>
        <v>CUMPLE</v>
      </c>
      <c r="EC1137" s="11" t="str">
        <f>IF(C1137&gt;0.9,"CUMPLE","NO")</f>
        <v>CUMPLE</v>
      </c>
      <c r="ED1137" s="11" t="str">
        <f>+IF(EB1137=EC1137,"CUMPLE")</f>
        <v>CUMPLE</v>
      </c>
      <c r="EE1137" s="11" t="b">
        <f>+IF(D1137&gt;0.9,"CUMPLE")</f>
        <v>0</v>
      </c>
      <c r="EF1137" s="11">
        <v>205</v>
      </c>
      <c r="EG1137" s="11" t="str">
        <f>+IF(A1137=EF1137,"CUMPLE")</f>
        <v>CUMPLE</v>
      </c>
      <c r="EH1137" s="11">
        <v>2</v>
      </c>
      <c r="EI1137" s="11" t="str">
        <f>+IF(C1137=EH1137,"CUMPLE")</f>
        <v>CUMPLE</v>
      </c>
      <c r="EL1137" s="20" t="s">
        <v>752</v>
      </c>
      <c r="EM1137" s="17" t="str">
        <f t="shared" si="29"/>
        <v>CUMPLE</v>
      </c>
    </row>
    <row r="1138" spans="1:143" s="1" customFormat="1" ht="60" x14ac:dyDescent="0.25">
      <c r="A1138" s="12"/>
      <c r="B1138" s="18" t="s">
        <v>753</v>
      </c>
      <c r="C1138" s="12"/>
      <c r="D1138" s="97"/>
      <c r="E1138" s="98"/>
      <c r="F1138" s="98"/>
      <c r="G1138" s="98"/>
      <c r="EB1138" s="11"/>
      <c r="EC1138" s="11"/>
      <c r="ED1138" s="11"/>
      <c r="EE1138" s="11"/>
      <c r="EF1138" s="11"/>
      <c r="EG1138" s="11"/>
      <c r="EH1138" s="11"/>
      <c r="EI1138" s="11"/>
      <c r="EL1138" s="20" t="s">
        <v>753</v>
      </c>
      <c r="EM1138" s="17" t="str">
        <f t="shared" si="29"/>
        <v>CUMPLE</v>
      </c>
    </row>
    <row r="1139" spans="1:143" s="1" customFormat="1" x14ac:dyDescent="0.25">
      <c r="A1139" s="12">
        <f>+A1137+1</f>
        <v>206</v>
      </c>
      <c r="B1139" s="39" t="s">
        <v>754</v>
      </c>
      <c r="C1139" s="12">
        <v>2</v>
      </c>
      <c r="D1139" s="97"/>
      <c r="E1139" s="98">
        <f>+D1139*C1139</f>
        <v>0</v>
      </c>
      <c r="F1139" s="98">
        <f>+E1139*0.16</f>
        <v>0</v>
      </c>
      <c r="G1139" s="98">
        <f>+F1139+E1139</f>
        <v>0</v>
      </c>
      <c r="EB1139" s="11" t="str">
        <f>IF(A1139&gt;0.9,"CUMPLE","NO")</f>
        <v>CUMPLE</v>
      </c>
      <c r="EC1139" s="11" t="str">
        <f>IF(C1139&gt;0.9,"CUMPLE","NO")</f>
        <v>CUMPLE</v>
      </c>
      <c r="ED1139" s="11" t="str">
        <f>+IF(EB1139=EC1139,"CUMPLE")</f>
        <v>CUMPLE</v>
      </c>
      <c r="EE1139" s="11" t="b">
        <f>+IF(D1139&gt;0.9,"CUMPLE")</f>
        <v>0</v>
      </c>
      <c r="EF1139" s="11">
        <v>206</v>
      </c>
      <c r="EG1139" s="11" t="str">
        <f>+IF(A1139=EF1139,"CUMPLE")</f>
        <v>CUMPLE</v>
      </c>
      <c r="EH1139" s="11">
        <v>2</v>
      </c>
      <c r="EI1139" s="11" t="str">
        <f>+IF(C1139=EH1139,"CUMPLE")</f>
        <v>CUMPLE</v>
      </c>
      <c r="EL1139" s="20" t="s">
        <v>754</v>
      </c>
      <c r="EM1139" s="17" t="str">
        <f t="shared" si="29"/>
        <v>CUMPLE</v>
      </c>
    </row>
    <row r="1140" spans="1:143" s="1" customFormat="1" ht="30" x14ac:dyDescent="0.25">
      <c r="A1140" s="12"/>
      <c r="B1140" s="18" t="s">
        <v>755</v>
      </c>
      <c r="C1140" s="12"/>
      <c r="D1140" s="97"/>
      <c r="E1140" s="98"/>
      <c r="F1140" s="98"/>
      <c r="G1140" s="98"/>
      <c r="EB1140" s="11"/>
      <c r="EC1140" s="11"/>
      <c r="ED1140" s="11"/>
      <c r="EE1140" s="11"/>
      <c r="EF1140" s="11"/>
      <c r="EG1140" s="11"/>
      <c r="EH1140" s="11"/>
      <c r="EI1140" s="11"/>
      <c r="EL1140" s="20" t="s">
        <v>755</v>
      </c>
      <c r="EM1140" s="17" t="str">
        <f t="shared" si="29"/>
        <v>CUMPLE</v>
      </c>
    </row>
    <row r="1141" spans="1:143" s="1" customFormat="1" x14ac:dyDescent="0.25">
      <c r="A1141" s="12">
        <f>+A1139+1</f>
        <v>207</v>
      </c>
      <c r="B1141" s="96" t="s">
        <v>756</v>
      </c>
      <c r="C1141" s="12">
        <v>5</v>
      </c>
      <c r="D1141" s="97"/>
      <c r="E1141" s="98">
        <f>+D1141*C1141</f>
        <v>0</v>
      </c>
      <c r="F1141" s="98">
        <f>+E1141*0.16</f>
        <v>0</v>
      </c>
      <c r="G1141" s="98">
        <f>+F1141+E1141</f>
        <v>0</v>
      </c>
      <c r="EB1141" s="11" t="str">
        <f>IF(A1141&gt;0.9,"CUMPLE","NO")</f>
        <v>CUMPLE</v>
      </c>
      <c r="EC1141" s="11" t="str">
        <f>IF(C1141&gt;0.9,"CUMPLE","NO")</f>
        <v>CUMPLE</v>
      </c>
      <c r="ED1141" s="11" t="str">
        <f>+IF(EB1141=EC1141,"CUMPLE")</f>
        <v>CUMPLE</v>
      </c>
      <c r="EE1141" s="11" t="b">
        <f>+IF(D1141&gt;0.9,"CUMPLE")</f>
        <v>0</v>
      </c>
      <c r="EF1141" s="11">
        <v>207</v>
      </c>
      <c r="EG1141" s="11" t="str">
        <f>+IF(A1141=EF1141,"CUMPLE")</f>
        <v>CUMPLE</v>
      </c>
      <c r="EH1141" s="11">
        <v>5</v>
      </c>
      <c r="EI1141" s="11" t="str">
        <f>+IF(C1141=EH1141,"CUMPLE")</f>
        <v>CUMPLE</v>
      </c>
      <c r="EL1141" s="20" t="s">
        <v>756</v>
      </c>
      <c r="EM1141" s="17" t="str">
        <f t="shared" si="29"/>
        <v>CUMPLE</v>
      </c>
    </row>
    <row r="1142" spans="1:143" s="1" customFormat="1" x14ac:dyDescent="0.25">
      <c r="A1142" s="22"/>
      <c r="B1142" s="99" t="s">
        <v>757</v>
      </c>
      <c r="C1142" s="22"/>
      <c r="D1142" s="100"/>
      <c r="E1142" s="101"/>
      <c r="F1142" s="101"/>
      <c r="G1142" s="101"/>
      <c r="EB1142" s="11"/>
      <c r="EC1142" s="11"/>
      <c r="ED1142" s="11"/>
      <c r="EE1142" s="11"/>
      <c r="EF1142" s="11"/>
      <c r="EG1142" s="11"/>
      <c r="EH1142" s="11"/>
      <c r="EI1142" s="11"/>
      <c r="EL1142" s="20" t="s">
        <v>757</v>
      </c>
      <c r="EM1142" s="17" t="str">
        <f t="shared" si="29"/>
        <v>CUMPLE</v>
      </c>
    </row>
    <row r="1143" spans="1:143" s="1" customFormat="1" ht="30" x14ac:dyDescent="0.25">
      <c r="A1143" s="32"/>
      <c r="B1143" s="102" t="s">
        <v>758</v>
      </c>
      <c r="C1143" s="32"/>
      <c r="D1143" s="103"/>
      <c r="E1143" s="104"/>
      <c r="F1143" s="104"/>
      <c r="G1143" s="104"/>
      <c r="EB1143" s="11"/>
      <c r="EC1143" s="11"/>
      <c r="ED1143" s="11"/>
      <c r="EE1143" s="11"/>
      <c r="EF1143" s="11"/>
      <c r="EG1143" s="11"/>
      <c r="EH1143" s="11"/>
      <c r="EI1143" s="11"/>
      <c r="EL1143" s="20" t="s">
        <v>758</v>
      </c>
      <c r="EM1143" s="17" t="str">
        <f t="shared" si="29"/>
        <v>CUMPLE</v>
      </c>
    </row>
    <row r="1144" spans="1:143" s="1" customFormat="1" x14ac:dyDescent="0.25">
      <c r="A1144" s="32"/>
      <c r="B1144" s="102" t="s">
        <v>759</v>
      </c>
      <c r="C1144" s="32"/>
      <c r="D1144" s="103"/>
      <c r="E1144" s="104"/>
      <c r="F1144" s="104"/>
      <c r="G1144" s="104"/>
      <c r="EB1144" s="11"/>
      <c r="EC1144" s="11"/>
      <c r="ED1144" s="11"/>
      <c r="EE1144" s="11"/>
      <c r="EF1144" s="11"/>
      <c r="EG1144" s="11"/>
      <c r="EH1144" s="11"/>
      <c r="EI1144" s="11"/>
      <c r="EL1144" s="20" t="s">
        <v>759</v>
      </c>
      <c r="EM1144" s="17" t="str">
        <f t="shared" si="29"/>
        <v>CUMPLE</v>
      </c>
    </row>
    <row r="1145" spans="1:143" s="1" customFormat="1" x14ac:dyDescent="0.25">
      <c r="A1145" s="32"/>
      <c r="B1145" s="102" t="s">
        <v>760</v>
      </c>
      <c r="C1145" s="32"/>
      <c r="D1145" s="103"/>
      <c r="E1145" s="104"/>
      <c r="F1145" s="104"/>
      <c r="G1145" s="104"/>
      <c r="EB1145" s="11"/>
      <c r="EC1145" s="11"/>
      <c r="ED1145" s="11"/>
      <c r="EE1145" s="11"/>
      <c r="EF1145" s="11"/>
      <c r="EG1145" s="11"/>
      <c r="EH1145" s="11"/>
      <c r="EI1145" s="11"/>
      <c r="EL1145" s="20" t="s">
        <v>760</v>
      </c>
      <c r="EM1145" s="17" t="str">
        <f t="shared" si="29"/>
        <v>CUMPLE</v>
      </c>
    </row>
    <row r="1146" spans="1:143" s="1" customFormat="1" x14ac:dyDescent="0.25">
      <c r="A1146" s="27"/>
      <c r="B1146" s="105" t="s">
        <v>761</v>
      </c>
      <c r="C1146" s="27"/>
      <c r="D1146" s="106"/>
      <c r="E1146" s="107"/>
      <c r="F1146" s="107"/>
      <c r="G1146" s="107"/>
      <c r="EB1146" s="11"/>
      <c r="EC1146" s="11"/>
      <c r="ED1146" s="11"/>
      <c r="EE1146" s="11"/>
      <c r="EF1146" s="11"/>
      <c r="EG1146" s="11"/>
      <c r="EH1146" s="11"/>
      <c r="EI1146" s="11"/>
      <c r="EL1146" s="20" t="s">
        <v>761</v>
      </c>
      <c r="EM1146" s="17" t="str">
        <f t="shared" si="29"/>
        <v>CUMPLE</v>
      </c>
    </row>
    <row r="1147" spans="1:143" s="1" customFormat="1" x14ac:dyDescent="0.25">
      <c r="A1147" s="12">
        <f>+A1141+1</f>
        <v>208</v>
      </c>
      <c r="B1147" s="96" t="s">
        <v>762</v>
      </c>
      <c r="C1147" s="12">
        <v>4</v>
      </c>
      <c r="D1147" s="97"/>
      <c r="E1147" s="98">
        <f>+D1147*C1147</f>
        <v>0</v>
      </c>
      <c r="F1147" s="98">
        <f>+E1147*0.16</f>
        <v>0</v>
      </c>
      <c r="G1147" s="98">
        <f>+F1147+E1147</f>
        <v>0</v>
      </c>
      <c r="EB1147" s="11" t="str">
        <f>IF(A1147&gt;0.9,"CUMPLE","NO")</f>
        <v>CUMPLE</v>
      </c>
      <c r="EC1147" s="11" t="str">
        <f>IF(C1147&gt;0.9,"CUMPLE","NO")</f>
        <v>CUMPLE</v>
      </c>
      <c r="ED1147" s="11" t="str">
        <f>+IF(EB1147=EC1147,"CUMPLE")</f>
        <v>CUMPLE</v>
      </c>
      <c r="EE1147" s="11" t="b">
        <f>+IF(D1147&gt;0.9,"CUMPLE")</f>
        <v>0</v>
      </c>
      <c r="EF1147" s="11">
        <v>208</v>
      </c>
      <c r="EG1147" s="11" t="str">
        <f>+IF(A1147=EF1147,"CUMPLE")</f>
        <v>CUMPLE</v>
      </c>
      <c r="EH1147" s="11">
        <v>4</v>
      </c>
      <c r="EI1147" s="11" t="str">
        <f>+IF(C1147=EH1147,"CUMPLE")</f>
        <v>CUMPLE</v>
      </c>
      <c r="EL1147" s="20" t="s">
        <v>762</v>
      </c>
      <c r="EM1147" s="17" t="str">
        <f t="shared" si="29"/>
        <v>CUMPLE</v>
      </c>
    </row>
    <row r="1148" spans="1:143" s="1" customFormat="1" x14ac:dyDescent="0.25">
      <c r="A1148" s="22"/>
      <c r="B1148" s="99" t="s">
        <v>763</v>
      </c>
      <c r="C1148" s="22"/>
      <c r="D1148" s="100"/>
      <c r="E1148" s="101"/>
      <c r="F1148" s="101"/>
      <c r="G1148" s="101"/>
      <c r="EB1148" s="11"/>
      <c r="EC1148" s="11"/>
      <c r="ED1148" s="11"/>
      <c r="EE1148" s="11"/>
      <c r="EF1148" s="11"/>
      <c r="EG1148" s="11"/>
      <c r="EH1148" s="11"/>
      <c r="EI1148" s="11"/>
      <c r="EL1148" s="20" t="s">
        <v>763</v>
      </c>
      <c r="EM1148" s="17" t="str">
        <f t="shared" si="29"/>
        <v>CUMPLE</v>
      </c>
    </row>
    <row r="1149" spans="1:143" s="1" customFormat="1" x14ac:dyDescent="0.25">
      <c r="A1149" s="32"/>
      <c r="B1149" s="102" t="s">
        <v>764</v>
      </c>
      <c r="C1149" s="32"/>
      <c r="D1149" s="103"/>
      <c r="E1149" s="104"/>
      <c r="F1149" s="104"/>
      <c r="G1149" s="104"/>
      <c r="EB1149" s="11"/>
      <c r="EC1149" s="11"/>
      <c r="ED1149" s="11"/>
      <c r="EE1149" s="11"/>
      <c r="EF1149" s="11"/>
      <c r="EG1149" s="11"/>
      <c r="EH1149" s="11"/>
      <c r="EI1149" s="11"/>
      <c r="EL1149" s="20" t="s">
        <v>764</v>
      </c>
      <c r="EM1149" s="17" t="str">
        <f t="shared" si="29"/>
        <v>CUMPLE</v>
      </c>
    </row>
    <row r="1150" spans="1:143" s="1" customFormat="1" x14ac:dyDescent="0.25">
      <c r="A1150" s="32"/>
      <c r="B1150" s="102" t="s">
        <v>765</v>
      </c>
      <c r="C1150" s="32"/>
      <c r="D1150" s="103"/>
      <c r="E1150" s="104"/>
      <c r="F1150" s="104"/>
      <c r="G1150" s="104"/>
      <c r="EB1150" s="11"/>
      <c r="EC1150" s="11"/>
      <c r="ED1150" s="11"/>
      <c r="EE1150" s="11"/>
      <c r="EF1150" s="11"/>
      <c r="EG1150" s="11"/>
      <c r="EH1150" s="11"/>
      <c r="EI1150" s="11"/>
      <c r="EL1150" s="20" t="s">
        <v>765</v>
      </c>
      <c r="EM1150" s="17" t="str">
        <f t="shared" si="29"/>
        <v>CUMPLE</v>
      </c>
    </row>
    <row r="1151" spans="1:143" s="1" customFormat="1" x14ac:dyDescent="0.25">
      <c r="A1151" s="32"/>
      <c r="B1151" s="102" t="s">
        <v>766</v>
      </c>
      <c r="C1151" s="32"/>
      <c r="D1151" s="103"/>
      <c r="E1151" s="104"/>
      <c r="F1151" s="104"/>
      <c r="G1151" s="104"/>
      <c r="EB1151" s="11"/>
      <c r="EC1151" s="11"/>
      <c r="ED1151" s="11"/>
      <c r="EE1151" s="11"/>
      <c r="EF1151" s="11"/>
      <c r="EG1151" s="11"/>
      <c r="EH1151" s="11"/>
      <c r="EI1151" s="11"/>
      <c r="EL1151" s="20" t="s">
        <v>766</v>
      </c>
      <c r="EM1151" s="17" t="str">
        <f t="shared" si="29"/>
        <v>CUMPLE</v>
      </c>
    </row>
    <row r="1152" spans="1:143" s="1" customFormat="1" x14ac:dyDescent="0.25">
      <c r="A1152" s="32"/>
      <c r="B1152" s="102" t="s">
        <v>767</v>
      </c>
      <c r="C1152" s="32"/>
      <c r="D1152" s="103"/>
      <c r="E1152" s="104"/>
      <c r="F1152" s="104"/>
      <c r="G1152" s="104"/>
      <c r="EB1152" s="11"/>
      <c r="EC1152" s="11"/>
      <c r="ED1152" s="11"/>
      <c r="EE1152" s="11"/>
      <c r="EF1152" s="11"/>
      <c r="EG1152" s="11"/>
      <c r="EH1152" s="11"/>
      <c r="EI1152" s="11"/>
      <c r="EL1152" s="20" t="s">
        <v>767</v>
      </c>
      <c r="EM1152" s="17" t="str">
        <f t="shared" si="29"/>
        <v>CUMPLE</v>
      </c>
    </row>
    <row r="1153" spans="1:143" s="1" customFormat="1" x14ac:dyDescent="0.25">
      <c r="A1153" s="27"/>
      <c r="B1153" s="105" t="s">
        <v>768</v>
      </c>
      <c r="C1153" s="27"/>
      <c r="D1153" s="106"/>
      <c r="E1153" s="107"/>
      <c r="F1153" s="107"/>
      <c r="G1153" s="107"/>
      <c r="EB1153" s="11"/>
      <c r="EC1153" s="11"/>
      <c r="ED1153" s="11"/>
      <c r="EE1153" s="11"/>
      <c r="EF1153" s="11"/>
      <c r="EG1153" s="11"/>
      <c r="EH1153" s="11"/>
      <c r="EI1153" s="11"/>
      <c r="EL1153" s="20" t="s">
        <v>768</v>
      </c>
      <c r="EM1153" s="17" t="str">
        <f t="shared" si="29"/>
        <v>CUMPLE</v>
      </c>
    </row>
    <row r="1154" spans="1:143" s="1" customFormat="1" x14ac:dyDescent="0.25">
      <c r="A1154" s="12">
        <f>+A1147+1</f>
        <v>209</v>
      </c>
      <c r="B1154" s="96" t="s">
        <v>769</v>
      </c>
      <c r="C1154" s="12">
        <v>4</v>
      </c>
      <c r="D1154" s="97"/>
      <c r="E1154" s="98">
        <f>+D1154*C1154</f>
        <v>0</v>
      </c>
      <c r="F1154" s="98">
        <f>+E1154*0.16</f>
        <v>0</v>
      </c>
      <c r="G1154" s="98">
        <f>+F1154+E1154</f>
        <v>0</v>
      </c>
      <c r="EB1154" s="11" t="str">
        <f>IF(A1154&gt;0.9,"CUMPLE","NO")</f>
        <v>CUMPLE</v>
      </c>
      <c r="EC1154" s="11" t="str">
        <f>IF(C1154&gt;0.9,"CUMPLE","NO")</f>
        <v>CUMPLE</v>
      </c>
      <c r="ED1154" s="11" t="str">
        <f>+IF(EB1154=EC1154,"CUMPLE")</f>
        <v>CUMPLE</v>
      </c>
      <c r="EE1154" s="11" t="b">
        <f>+IF(D1154&gt;0.9,"CUMPLE")</f>
        <v>0</v>
      </c>
      <c r="EF1154" s="11">
        <v>209</v>
      </c>
      <c r="EG1154" s="11" t="str">
        <f>+IF(A1154=EF1154,"CUMPLE")</f>
        <v>CUMPLE</v>
      </c>
      <c r="EH1154" s="11">
        <v>4</v>
      </c>
      <c r="EI1154" s="11" t="str">
        <f>+IF(C1154=EH1154,"CUMPLE")</f>
        <v>CUMPLE</v>
      </c>
      <c r="EL1154" s="20" t="s">
        <v>769</v>
      </c>
      <c r="EM1154" s="17" t="str">
        <f t="shared" si="29"/>
        <v>CUMPLE</v>
      </c>
    </row>
    <row r="1155" spans="1:143" s="1" customFormat="1" ht="30" x14ac:dyDescent="0.25">
      <c r="A1155" s="12"/>
      <c r="B1155" s="109" t="s">
        <v>770</v>
      </c>
      <c r="C1155" s="12"/>
      <c r="D1155" s="97"/>
      <c r="E1155" s="98"/>
      <c r="F1155" s="98"/>
      <c r="G1155" s="98"/>
      <c r="EB1155" s="11"/>
      <c r="EC1155" s="11"/>
      <c r="ED1155" s="11"/>
      <c r="EE1155" s="11"/>
      <c r="EF1155" s="11"/>
      <c r="EG1155" s="11"/>
      <c r="EH1155" s="11"/>
      <c r="EI1155" s="11"/>
      <c r="EL1155" s="20" t="s">
        <v>770</v>
      </c>
      <c r="EM1155" s="17" t="str">
        <f t="shared" si="29"/>
        <v>CUMPLE</v>
      </c>
    </row>
    <row r="1156" spans="1:143" s="1" customFormat="1" x14ac:dyDescent="0.25">
      <c r="A1156" s="12">
        <f>+A1154+1</f>
        <v>210</v>
      </c>
      <c r="B1156" s="96" t="s">
        <v>771</v>
      </c>
      <c r="C1156" s="12">
        <v>4</v>
      </c>
      <c r="D1156" s="97"/>
      <c r="E1156" s="98">
        <f>+D1156*C1156</f>
        <v>0</v>
      </c>
      <c r="F1156" s="98">
        <f>+E1156*0.16</f>
        <v>0</v>
      </c>
      <c r="G1156" s="98">
        <f>+F1156+E1156</f>
        <v>0</v>
      </c>
      <c r="EB1156" s="11" t="str">
        <f>IF(A1156&gt;0.9,"CUMPLE","NO")</f>
        <v>CUMPLE</v>
      </c>
      <c r="EC1156" s="11" t="str">
        <f>IF(C1156&gt;0.9,"CUMPLE","NO")</f>
        <v>CUMPLE</v>
      </c>
      <c r="ED1156" s="11" t="str">
        <f>+IF(EB1156=EC1156,"CUMPLE")</f>
        <v>CUMPLE</v>
      </c>
      <c r="EE1156" s="11" t="b">
        <f>+IF(D1156&gt;0.9,"CUMPLE")</f>
        <v>0</v>
      </c>
      <c r="EF1156" s="11">
        <v>210</v>
      </c>
      <c r="EG1156" s="11" t="str">
        <f>+IF(A1156=EF1156,"CUMPLE")</f>
        <v>CUMPLE</v>
      </c>
      <c r="EH1156" s="11">
        <v>4</v>
      </c>
      <c r="EI1156" s="11" t="str">
        <f>+IF(C1156=EH1156,"CUMPLE")</f>
        <v>CUMPLE</v>
      </c>
      <c r="EL1156" s="20" t="s">
        <v>771</v>
      </c>
      <c r="EM1156" s="17" t="str">
        <f t="shared" si="29"/>
        <v>CUMPLE</v>
      </c>
    </row>
    <row r="1157" spans="1:143" s="1" customFormat="1" ht="30" x14ac:dyDescent="0.25">
      <c r="A1157" s="22"/>
      <c r="B1157" s="99" t="s">
        <v>772</v>
      </c>
      <c r="C1157" s="22"/>
      <c r="D1157" s="100"/>
      <c r="E1157" s="101"/>
      <c r="F1157" s="101"/>
      <c r="G1157" s="101"/>
      <c r="EB1157" s="11"/>
      <c r="EC1157" s="11"/>
      <c r="ED1157" s="11"/>
      <c r="EE1157" s="11"/>
      <c r="EF1157" s="11"/>
      <c r="EG1157" s="11"/>
      <c r="EH1157" s="11"/>
      <c r="EI1157" s="11"/>
      <c r="EL1157" s="20" t="s">
        <v>772</v>
      </c>
      <c r="EM1157" s="17" t="str">
        <f t="shared" si="29"/>
        <v>CUMPLE</v>
      </c>
    </row>
    <row r="1158" spans="1:143" s="1" customFormat="1" x14ac:dyDescent="0.25">
      <c r="A1158" s="32"/>
      <c r="B1158" s="102" t="s">
        <v>773</v>
      </c>
      <c r="C1158" s="32"/>
      <c r="D1158" s="103"/>
      <c r="E1158" s="104"/>
      <c r="F1158" s="104"/>
      <c r="G1158" s="104"/>
      <c r="EB1158" s="11"/>
      <c r="EC1158" s="11"/>
      <c r="ED1158" s="11"/>
      <c r="EE1158" s="11"/>
      <c r="EF1158" s="11"/>
      <c r="EG1158" s="11"/>
      <c r="EH1158" s="11"/>
      <c r="EI1158" s="11"/>
      <c r="EL1158" s="20" t="s">
        <v>773</v>
      </c>
      <c r="EM1158" s="17" t="str">
        <f t="shared" si="29"/>
        <v>CUMPLE</v>
      </c>
    </row>
    <row r="1159" spans="1:143" s="1" customFormat="1" x14ac:dyDescent="0.25">
      <c r="A1159" s="27"/>
      <c r="B1159" s="105" t="s">
        <v>774</v>
      </c>
      <c r="C1159" s="27"/>
      <c r="D1159" s="106"/>
      <c r="E1159" s="107"/>
      <c r="F1159" s="107"/>
      <c r="G1159" s="107"/>
      <c r="EB1159" s="11"/>
      <c r="EC1159" s="11"/>
      <c r="ED1159" s="11"/>
      <c r="EE1159" s="11"/>
      <c r="EF1159" s="11"/>
      <c r="EG1159" s="11"/>
      <c r="EH1159" s="11"/>
      <c r="EI1159" s="11"/>
      <c r="EL1159" s="20" t="s">
        <v>774</v>
      </c>
      <c r="EM1159" s="17" t="str">
        <f t="shared" si="29"/>
        <v>CUMPLE</v>
      </c>
    </row>
    <row r="1160" spans="1:143" s="1" customFormat="1" x14ac:dyDescent="0.25">
      <c r="A1160" s="12">
        <f>+A1156+1</f>
        <v>211</v>
      </c>
      <c r="B1160" s="96" t="s">
        <v>775</v>
      </c>
      <c r="C1160" s="12">
        <v>4</v>
      </c>
      <c r="D1160" s="97"/>
      <c r="E1160" s="98">
        <f>+D1160*C1160</f>
        <v>0</v>
      </c>
      <c r="F1160" s="98">
        <f>+E1160*0.16</f>
        <v>0</v>
      </c>
      <c r="G1160" s="98">
        <f>+F1160+E1160</f>
        <v>0</v>
      </c>
      <c r="EB1160" s="11" t="str">
        <f t="shared" ref="EB1160:EB1167" si="30">IF(A1160&gt;0.9,"CUMPLE","NO")</f>
        <v>CUMPLE</v>
      </c>
      <c r="EC1160" s="11" t="str">
        <f t="shared" ref="EC1160:EC1167" si="31">IF(C1160&gt;0.9,"CUMPLE","NO")</f>
        <v>CUMPLE</v>
      </c>
      <c r="ED1160" s="11" t="str">
        <f>+IF(EB1160=EC1160,"CUMPLE")</f>
        <v>CUMPLE</v>
      </c>
      <c r="EE1160" s="11" t="b">
        <f t="shared" ref="EE1160:EE1167" si="32">+IF(D1160&gt;0.9,"CUMPLE")</f>
        <v>0</v>
      </c>
      <c r="EF1160" s="11">
        <v>211</v>
      </c>
      <c r="EG1160" s="11" t="str">
        <f t="shared" ref="EG1160:EG1167" si="33">+IF(A1160=EF1160,"CUMPLE")</f>
        <v>CUMPLE</v>
      </c>
      <c r="EH1160" s="11">
        <v>4</v>
      </c>
      <c r="EI1160" s="11" t="str">
        <f>+IF(C1160=EH1160,"CUMPLE")</f>
        <v>CUMPLE</v>
      </c>
      <c r="EL1160" s="20" t="s">
        <v>775</v>
      </c>
      <c r="EM1160" s="17" t="str">
        <f t="shared" si="29"/>
        <v>CUMPLE</v>
      </c>
    </row>
    <row r="1161" spans="1:143" s="1" customFormat="1" x14ac:dyDescent="0.25">
      <c r="A1161" s="12"/>
      <c r="B1161" s="109" t="s">
        <v>776</v>
      </c>
      <c r="C1161" s="12"/>
      <c r="D1161" s="97"/>
      <c r="E1161" s="98"/>
      <c r="F1161" s="98"/>
      <c r="G1161" s="98"/>
      <c r="EB1161" s="11"/>
      <c r="EC1161" s="11"/>
      <c r="ED1161" s="11"/>
      <c r="EE1161" s="11"/>
      <c r="EF1161" s="11"/>
      <c r="EG1161" s="11"/>
      <c r="EH1161" s="11"/>
      <c r="EI1161" s="11"/>
      <c r="EL1161" s="20" t="s">
        <v>776</v>
      </c>
      <c r="EM1161" s="17" t="str">
        <f t="shared" ref="EM1161:EM1224" si="34">+IF(EL1161=B1161,"CUMPLE")</f>
        <v>CUMPLE</v>
      </c>
    </row>
    <row r="1162" spans="1:143" s="1" customFormat="1" x14ac:dyDescent="0.25">
      <c r="A1162" s="12">
        <f>+A1160+1</f>
        <v>212</v>
      </c>
      <c r="B1162" s="96" t="s">
        <v>777</v>
      </c>
      <c r="C1162" s="12">
        <v>2</v>
      </c>
      <c r="D1162" s="97"/>
      <c r="E1162" s="98">
        <f>+D1162*C1162</f>
        <v>0</v>
      </c>
      <c r="F1162" s="98">
        <f>+E1162*0.16</f>
        <v>0</v>
      </c>
      <c r="G1162" s="98">
        <f>+F1162+E1162</f>
        <v>0</v>
      </c>
      <c r="EB1162" s="11" t="str">
        <f t="shared" si="30"/>
        <v>CUMPLE</v>
      </c>
      <c r="EC1162" s="11" t="str">
        <f t="shared" si="31"/>
        <v>CUMPLE</v>
      </c>
      <c r="ED1162" s="11" t="str">
        <f>+IF(EB1162=EC1162,"CUMPLE")</f>
        <v>CUMPLE</v>
      </c>
      <c r="EE1162" s="11" t="b">
        <f t="shared" si="32"/>
        <v>0</v>
      </c>
      <c r="EF1162" s="11">
        <v>212</v>
      </c>
      <c r="EG1162" s="11" t="str">
        <f t="shared" si="33"/>
        <v>CUMPLE</v>
      </c>
      <c r="EH1162" s="11">
        <v>2</v>
      </c>
      <c r="EI1162" s="11" t="str">
        <f>+IF(C1162=EH1162,"CUMPLE")</f>
        <v>CUMPLE</v>
      </c>
      <c r="EL1162" s="20" t="s">
        <v>777</v>
      </c>
      <c r="EM1162" s="17" t="str">
        <f t="shared" si="34"/>
        <v>CUMPLE</v>
      </c>
    </row>
    <row r="1163" spans="1:143" s="1" customFormat="1" x14ac:dyDescent="0.25">
      <c r="A1163" s="12"/>
      <c r="B1163" s="109" t="s">
        <v>778</v>
      </c>
      <c r="C1163" s="12"/>
      <c r="D1163" s="97"/>
      <c r="E1163" s="98"/>
      <c r="F1163" s="98"/>
      <c r="G1163" s="98"/>
      <c r="EB1163" s="11"/>
      <c r="EC1163" s="11"/>
      <c r="ED1163" s="11"/>
      <c r="EE1163" s="11"/>
      <c r="EF1163" s="11"/>
      <c r="EG1163" s="11"/>
      <c r="EH1163" s="11"/>
      <c r="EI1163" s="11"/>
      <c r="EL1163" s="20" t="s">
        <v>778</v>
      </c>
      <c r="EM1163" s="17" t="str">
        <f t="shared" si="34"/>
        <v>CUMPLE</v>
      </c>
    </row>
    <row r="1164" spans="1:143" s="1" customFormat="1" x14ac:dyDescent="0.25">
      <c r="A1164" s="12">
        <f>+A1162+1</f>
        <v>213</v>
      </c>
      <c r="B1164" s="96" t="s">
        <v>779</v>
      </c>
      <c r="C1164" s="12">
        <v>3</v>
      </c>
      <c r="D1164" s="97"/>
      <c r="E1164" s="98">
        <f>+D1164*C1164</f>
        <v>0</v>
      </c>
      <c r="F1164" s="98">
        <f>+E1164*0.16</f>
        <v>0</v>
      </c>
      <c r="G1164" s="98">
        <f>+F1164+E1164</f>
        <v>0</v>
      </c>
      <c r="EB1164" s="11" t="str">
        <f t="shared" si="30"/>
        <v>CUMPLE</v>
      </c>
      <c r="EC1164" s="11" t="str">
        <f t="shared" si="31"/>
        <v>CUMPLE</v>
      </c>
      <c r="ED1164" s="11" t="str">
        <f>+IF(EB1164=EC1164,"CUMPLE")</f>
        <v>CUMPLE</v>
      </c>
      <c r="EE1164" s="11" t="b">
        <f t="shared" si="32"/>
        <v>0</v>
      </c>
      <c r="EF1164" s="11">
        <v>213</v>
      </c>
      <c r="EG1164" s="11" t="str">
        <f t="shared" si="33"/>
        <v>CUMPLE</v>
      </c>
      <c r="EH1164" s="11">
        <v>3</v>
      </c>
      <c r="EI1164" s="11" t="str">
        <f>+IF(C1164=EH1164,"CUMPLE")</f>
        <v>CUMPLE</v>
      </c>
      <c r="EL1164" s="20" t="s">
        <v>779</v>
      </c>
      <c r="EM1164" s="17" t="str">
        <f t="shared" si="34"/>
        <v>CUMPLE</v>
      </c>
    </row>
    <row r="1165" spans="1:143" s="1" customFormat="1" x14ac:dyDescent="0.25">
      <c r="A1165" s="22"/>
      <c r="B1165" s="194" t="s">
        <v>780</v>
      </c>
      <c r="C1165" s="22"/>
      <c r="D1165" s="100"/>
      <c r="E1165" s="101"/>
      <c r="F1165" s="101"/>
      <c r="G1165" s="101"/>
      <c r="EB1165" s="11"/>
      <c r="EC1165" s="11"/>
      <c r="ED1165" s="11"/>
      <c r="EE1165" s="11"/>
      <c r="EF1165" s="11"/>
      <c r="EG1165" s="11"/>
      <c r="EH1165" s="11"/>
      <c r="EI1165" s="11"/>
      <c r="EL1165" s="20" t="s">
        <v>780</v>
      </c>
      <c r="EM1165" s="17" t="str">
        <f t="shared" si="34"/>
        <v>CUMPLE</v>
      </c>
    </row>
    <row r="1166" spans="1:143" s="1" customFormat="1" x14ac:dyDescent="0.25">
      <c r="A1166" s="27"/>
      <c r="B1166" s="92" t="s">
        <v>781</v>
      </c>
      <c r="C1166" s="27"/>
      <c r="D1166" s="106"/>
      <c r="E1166" s="107"/>
      <c r="F1166" s="107"/>
      <c r="G1166" s="107"/>
      <c r="EB1166" s="11"/>
      <c r="EC1166" s="11"/>
      <c r="ED1166" s="11"/>
      <c r="EE1166" s="11"/>
      <c r="EF1166" s="11"/>
      <c r="EG1166" s="11"/>
      <c r="EH1166" s="11"/>
      <c r="EI1166" s="11"/>
      <c r="EL1166" s="20" t="s">
        <v>781</v>
      </c>
      <c r="EM1166" s="17" t="str">
        <f t="shared" si="34"/>
        <v>CUMPLE</v>
      </c>
    </row>
    <row r="1167" spans="1:143" s="1" customFormat="1" x14ac:dyDescent="0.25">
      <c r="A1167" s="12">
        <f>+A1164+1</f>
        <v>214</v>
      </c>
      <c r="B1167" s="96" t="s">
        <v>782</v>
      </c>
      <c r="C1167" s="12">
        <v>1</v>
      </c>
      <c r="D1167" s="97"/>
      <c r="E1167" s="98">
        <f>+D1167*C1167</f>
        <v>0</v>
      </c>
      <c r="F1167" s="98">
        <f>+E1167*0.16</f>
        <v>0</v>
      </c>
      <c r="G1167" s="98">
        <f>+F1167+E1167</f>
        <v>0</v>
      </c>
      <c r="EB1167" s="11" t="str">
        <f t="shared" si="30"/>
        <v>CUMPLE</v>
      </c>
      <c r="EC1167" s="11" t="str">
        <f t="shared" si="31"/>
        <v>CUMPLE</v>
      </c>
      <c r="ED1167" s="11" t="str">
        <f>+IF(EB1167=EC1167,"CUMPLE")</f>
        <v>CUMPLE</v>
      </c>
      <c r="EE1167" s="11" t="b">
        <f t="shared" si="32"/>
        <v>0</v>
      </c>
      <c r="EF1167" s="11">
        <v>214</v>
      </c>
      <c r="EG1167" s="11" t="str">
        <f t="shared" si="33"/>
        <v>CUMPLE</v>
      </c>
      <c r="EH1167" s="11">
        <v>1</v>
      </c>
      <c r="EI1167" s="11" t="str">
        <f>+IF(C1167=EH1167,"CUMPLE")</f>
        <v>CUMPLE</v>
      </c>
      <c r="EL1167" s="20" t="s">
        <v>782</v>
      </c>
      <c r="EM1167" s="17" t="str">
        <f t="shared" si="34"/>
        <v>CUMPLE</v>
      </c>
    </row>
    <row r="1168" spans="1:143" s="1" customFormat="1" x14ac:dyDescent="0.25">
      <c r="A1168" s="22"/>
      <c r="B1168" s="194" t="s">
        <v>783</v>
      </c>
      <c r="C1168" s="22"/>
      <c r="D1168" s="100"/>
      <c r="E1168" s="101"/>
      <c r="F1168" s="101"/>
      <c r="G1168" s="101"/>
      <c r="EB1168" s="11"/>
      <c r="EC1168" s="11"/>
      <c r="ED1168" s="11"/>
      <c r="EE1168" s="11"/>
      <c r="EF1168" s="11"/>
      <c r="EG1168" s="11"/>
      <c r="EH1168" s="11"/>
      <c r="EI1168" s="11"/>
      <c r="EL1168" s="20" t="s">
        <v>783</v>
      </c>
      <c r="EM1168" s="17" t="str">
        <f t="shared" si="34"/>
        <v>CUMPLE</v>
      </c>
    </row>
    <row r="1169" spans="1:143" s="1" customFormat="1" ht="60" x14ac:dyDescent="0.25">
      <c r="A1169" s="32"/>
      <c r="B1169" s="217" t="s">
        <v>784</v>
      </c>
      <c r="C1169" s="32"/>
      <c r="D1169" s="103"/>
      <c r="E1169" s="104"/>
      <c r="F1169" s="104"/>
      <c r="G1169" s="104"/>
      <c r="EB1169" s="11"/>
      <c r="EC1169" s="11"/>
      <c r="ED1169" s="11"/>
      <c r="EE1169" s="11"/>
      <c r="EF1169" s="11"/>
      <c r="EG1169" s="11"/>
      <c r="EH1169" s="11"/>
      <c r="EI1169" s="11"/>
      <c r="EL1169" s="20" t="s">
        <v>784</v>
      </c>
      <c r="EM1169" s="17" t="str">
        <f t="shared" si="34"/>
        <v>CUMPLE</v>
      </c>
    </row>
    <row r="1170" spans="1:143" s="1" customFormat="1" ht="30" x14ac:dyDescent="0.25">
      <c r="A1170" s="27"/>
      <c r="B1170" s="92" t="s">
        <v>785</v>
      </c>
      <c r="C1170" s="27"/>
      <c r="D1170" s="106"/>
      <c r="E1170" s="107"/>
      <c r="F1170" s="107"/>
      <c r="G1170" s="107"/>
      <c r="EB1170" s="11"/>
      <c r="EC1170" s="11"/>
      <c r="ED1170" s="11"/>
      <c r="EE1170" s="11"/>
      <c r="EF1170" s="11"/>
      <c r="EG1170" s="11"/>
      <c r="EH1170" s="11"/>
      <c r="EI1170" s="11"/>
      <c r="EL1170" s="20" t="s">
        <v>785</v>
      </c>
      <c r="EM1170" s="17" t="str">
        <f t="shared" si="34"/>
        <v>CUMPLE</v>
      </c>
    </row>
    <row r="1171" spans="1:143" s="1" customFormat="1" x14ac:dyDescent="0.25">
      <c r="A1171" s="12">
        <f>+A1167+1</f>
        <v>215</v>
      </c>
      <c r="B1171" s="39" t="s">
        <v>435</v>
      </c>
      <c r="C1171" s="12">
        <v>1</v>
      </c>
      <c r="D1171" s="97"/>
      <c r="E1171" s="98">
        <f>+D1171*C1171</f>
        <v>0</v>
      </c>
      <c r="F1171" s="98">
        <f>+E1171*0.16</f>
        <v>0</v>
      </c>
      <c r="G1171" s="98">
        <f>+F1171+E1171</f>
        <v>0</v>
      </c>
      <c r="EB1171" s="11" t="str">
        <f>IF(A1171&gt;0.9,"CUMPLE","NO")</f>
        <v>CUMPLE</v>
      </c>
      <c r="EC1171" s="11" t="str">
        <f>IF(C1171&gt;0.9,"CUMPLE","NO")</f>
        <v>CUMPLE</v>
      </c>
      <c r="ED1171" s="11" t="str">
        <f>+IF(EB1171=EC1171,"CUMPLE")</f>
        <v>CUMPLE</v>
      </c>
      <c r="EE1171" s="11" t="b">
        <f>+IF(D1171&gt;0.9,"CUMPLE")</f>
        <v>0</v>
      </c>
      <c r="EF1171" s="11">
        <v>215</v>
      </c>
      <c r="EG1171" s="11" t="str">
        <f>+IF(A1171=EF1171,"CUMPLE")</f>
        <v>CUMPLE</v>
      </c>
      <c r="EH1171" s="11">
        <v>1</v>
      </c>
      <c r="EI1171" s="11" t="str">
        <f>+IF(C1171=EH1171,"CUMPLE")</f>
        <v>CUMPLE</v>
      </c>
      <c r="EL1171" s="20" t="s">
        <v>435</v>
      </c>
      <c r="EM1171" s="17" t="str">
        <f t="shared" si="34"/>
        <v>CUMPLE</v>
      </c>
    </row>
    <row r="1172" spans="1:143" s="1" customFormat="1" x14ac:dyDescent="0.25">
      <c r="A1172" s="22"/>
      <c r="B1172" s="23" t="s">
        <v>436</v>
      </c>
      <c r="C1172" s="22"/>
      <c r="D1172" s="100"/>
      <c r="E1172" s="101"/>
      <c r="F1172" s="101"/>
      <c r="G1172" s="101"/>
      <c r="EB1172" s="11"/>
      <c r="EC1172" s="11"/>
      <c r="ED1172" s="11"/>
      <c r="EE1172" s="11"/>
      <c r="EF1172" s="11"/>
      <c r="EG1172" s="11"/>
      <c r="EH1172" s="11"/>
      <c r="EI1172" s="11"/>
      <c r="EL1172" s="20" t="s">
        <v>436</v>
      </c>
      <c r="EM1172" s="17" t="str">
        <f t="shared" si="34"/>
        <v>CUMPLE</v>
      </c>
    </row>
    <row r="1173" spans="1:143" s="1" customFormat="1" x14ac:dyDescent="0.25">
      <c r="A1173" s="32"/>
      <c r="B1173" s="33" t="s">
        <v>437</v>
      </c>
      <c r="C1173" s="32"/>
      <c r="D1173" s="103"/>
      <c r="E1173" s="104"/>
      <c r="F1173" s="104"/>
      <c r="G1173" s="104"/>
      <c r="EB1173" s="11"/>
      <c r="EC1173" s="11"/>
      <c r="ED1173" s="11"/>
      <c r="EE1173" s="11"/>
      <c r="EF1173" s="11"/>
      <c r="EG1173" s="11"/>
      <c r="EH1173" s="11"/>
      <c r="EI1173" s="11"/>
      <c r="EL1173" s="20" t="s">
        <v>437</v>
      </c>
      <c r="EM1173" s="17" t="str">
        <f t="shared" si="34"/>
        <v>CUMPLE</v>
      </c>
    </row>
    <row r="1174" spans="1:143" s="1" customFormat="1" x14ac:dyDescent="0.25">
      <c r="A1174" s="32"/>
      <c r="B1174" s="33" t="s">
        <v>438</v>
      </c>
      <c r="C1174" s="32"/>
      <c r="D1174" s="103"/>
      <c r="E1174" s="104"/>
      <c r="F1174" s="104"/>
      <c r="G1174" s="104"/>
      <c r="EB1174" s="11"/>
      <c r="EC1174" s="11"/>
      <c r="ED1174" s="11"/>
      <c r="EE1174" s="11"/>
      <c r="EF1174" s="11"/>
      <c r="EG1174" s="11"/>
      <c r="EH1174" s="11"/>
      <c r="EI1174" s="11"/>
      <c r="EL1174" s="20" t="s">
        <v>438</v>
      </c>
      <c r="EM1174" s="17" t="str">
        <f t="shared" si="34"/>
        <v>CUMPLE</v>
      </c>
    </row>
    <row r="1175" spans="1:143" s="1" customFormat="1" x14ac:dyDescent="0.25">
      <c r="A1175" s="32"/>
      <c r="B1175" s="33" t="s">
        <v>439</v>
      </c>
      <c r="C1175" s="32"/>
      <c r="D1175" s="103"/>
      <c r="E1175" s="104"/>
      <c r="F1175" s="104"/>
      <c r="G1175" s="104"/>
      <c r="EB1175" s="11"/>
      <c r="EC1175" s="11"/>
      <c r="ED1175" s="11"/>
      <c r="EE1175" s="11"/>
      <c r="EF1175" s="11"/>
      <c r="EG1175" s="11"/>
      <c r="EH1175" s="11"/>
      <c r="EI1175" s="11"/>
      <c r="EL1175" s="20" t="s">
        <v>439</v>
      </c>
      <c r="EM1175" s="17" t="str">
        <f t="shared" si="34"/>
        <v>CUMPLE</v>
      </c>
    </row>
    <row r="1176" spans="1:143" s="1" customFormat="1" x14ac:dyDescent="0.25">
      <c r="A1176" s="32"/>
      <c r="B1176" s="33" t="s">
        <v>440</v>
      </c>
      <c r="C1176" s="32"/>
      <c r="D1176" s="103"/>
      <c r="E1176" s="104"/>
      <c r="F1176" s="104"/>
      <c r="G1176" s="104"/>
      <c r="EB1176" s="11"/>
      <c r="EC1176" s="11"/>
      <c r="ED1176" s="11"/>
      <c r="EE1176" s="11"/>
      <c r="EF1176" s="11"/>
      <c r="EG1176" s="11"/>
      <c r="EH1176" s="11"/>
      <c r="EI1176" s="11"/>
      <c r="EL1176" s="20" t="s">
        <v>440</v>
      </c>
      <c r="EM1176" s="17" t="str">
        <f t="shared" si="34"/>
        <v>CUMPLE</v>
      </c>
    </row>
    <row r="1177" spans="1:143" s="1" customFormat="1" x14ac:dyDescent="0.25">
      <c r="A1177" s="27"/>
      <c r="B1177" s="28" t="s">
        <v>441</v>
      </c>
      <c r="C1177" s="27"/>
      <c r="D1177" s="106"/>
      <c r="E1177" s="107"/>
      <c r="F1177" s="107"/>
      <c r="G1177" s="107"/>
      <c r="EB1177" s="11"/>
      <c r="EC1177" s="11"/>
      <c r="ED1177" s="11"/>
      <c r="EE1177" s="11"/>
      <c r="EF1177" s="11"/>
      <c r="EG1177" s="11"/>
      <c r="EH1177" s="11"/>
      <c r="EI1177" s="11"/>
      <c r="EL1177" s="20" t="s">
        <v>441</v>
      </c>
      <c r="EM1177" s="17" t="str">
        <f t="shared" si="34"/>
        <v>CUMPLE</v>
      </c>
    </row>
    <row r="1178" spans="1:143" s="1" customFormat="1" x14ac:dyDescent="0.25">
      <c r="A1178" s="12">
        <f>+A1171+1</f>
        <v>216</v>
      </c>
      <c r="B1178" s="13" t="s">
        <v>786</v>
      </c>
      <c r="C1178" s="12">
        <v>1</v>
      </c>
      <c r="D1178" s="97"/>
      <c r="E1178" s="98">
        <f>+D1178*C1178</f>
        <v>0</v>
      </c>
      <c r="F1178" s="98">
        <f>+E1178*0.16</f>
        <v>0</v>
      </c>
      <c r="G1178" s="98">
        <f>+F1178+E1178</f>
        <v>0</v>
      </c>
      <c r="EB1178" s="11" t="str">
        <f>IF(A1178&gt;0.9,"CUMPLE","NO")</f>
        <v>CUMPLE</v>
      </c>
      <c r="EC1178" s="11" t="str">
        <f>IF(C1178&gt;0.9,"CUMPLE","NO")</f>
        <v>CUMPLE</v>
      </c>
      <c r="ED1178" s="11" t="str">
        <f>+IF(EB1178=EC1178,"CUMPLE")</f>
        <v>CUMPLE</v>
      </c>
      <c r="EE1178" s="11" t="b">
        <f>+IF(D1178&gt;0.9,"CUMPLE")</f>
        <v>0</v>
      </c>
      <c r="EF1178" s="11">
        <v>216</v>
      </c>
      <c r="EG1178" s="11" t="str">
        <f>+IF(A1178=EF1178,"CUMPLE")</f>
        <v>CUMPLE</v>
      </c>
      <c r="EH1178" s="11">
        <v>1</v>
      </c>
      <c r="EI1178" s="11" t="str">
        <f>+IF(C1178=EH1178,"CUMPLE")</f>
        <v>CUMPLE</v>
      </c>
      <c r="EL1178" s="20" t="s">
        <v>786</v>
      </c>
      <c r="EM1178" s="17" t="str">
        <f t="shared" si="34"/>
        <v>CUMPLE</v>
      </c>
    </row>
    <row r="1179" spans="1:143" s="1" customFormat="1" x14ac:dyDescent="0.25">
      <c r="A1179" s="22"/>
      <c r="B1179" s="23" t="s">
        <v>787</v>
      </c>
      <c r="C1179" s="22"/>
      <c r="D1179" s="100"/>
      <c r="E1179" s="101"/>
      <c r="F1179" s="101"/>
      <c r="G1179" s="101"/>
      <c r="EB1179" s="11"/>
      <c r="EC1179" s="11"/>
      <c r="ED1179" s="11"/>
      <c r="EE1179" s="11"/>
      <c r="EF1179" s="11"/>
      <c r="EG1179" s="11"/>
      <c r="EH1179" s="11"/>
      <c r="EI1179" s="11"/>
      <c r="EL1179" s="20" t="s">
        <v>787</v>
      </c>
      <c r="EM1179" s="17" t="str">
        <f t="shared" si="34"/>
        <v>CUMPLE</v>
      </c>
    </row>
    <row r="1180" spans="1:143" s="1" customFormat="1" x14ac:dyDescent="0.25">
      <c r="A1180" s="32"/>
      <c r="B1180" s="33" t="s">
        <v>788</v>
      </c>
      <c r="C1180" s="32"/>
      <c r="D1180" s="103"/>
      <c r="E1180" s="104"/>
      <c r="F1180" s="104"/>
      <c r="G1180" s="104"/>
      <c r="EB1180" s="11"/>
      <c r="EC1180" s="11"/>
      <c r="ED1180" s="11"/>
      <c r="EE1180" s="11"/>
      <c r="EF1180" s="11"/>
      <c r="EG1180" s="11"/>
      <c r="EH1180" s="11"/>
      <c r="EI1180" s="11"/>
      <c r="EL1180" s="20" t="s">
        <v>788</v>
      </c>
      <c r="EM1180" s="17" t="str">
        <f t="shared" si="34"/>
        <v>CUMPLE</v>
      </c>
    </row>
    <row r="1181" spans="1:143" s="1" customFormat="1" x14ac:dyDescent="0.25">
      <c r="A1181" s="32"/>
      <c r="B1181" s="33" t="s">
        <v>789</v>
      </c>
      <c r="C1181" s="32"/>
      <c r="D1181" s="103"/>
      <c r="E1181" s="104"/>
      <c r="F1181" s="104"/>
      <c r="G1181" s="104"/>
      <c r="EB1181" s="11"/>
      <c r="EC1181" s="11"/>
      <c r="ED1181" s="11"/>
      <c r="EE1181" s="11"/>
      <c r="EF1181" s="11"/>
      <c r="EG1181" s="11"/>
      <c r="EH1181" s="11"/>
      <c r="EI1181" s="11"/>
      <c r="EL1181" s="20" t="s">
        <v>789</v>
      </c>
      <c r="EM1181" s="17" t="str">
        <f t="shared" si="34"/>
        <v>CUMPLE</v>
      </c>
    </row>
    <row r="1182" spans="1:143" s="1" customFormat="1" x14ac:dyDescent="0.25">
      <c r="A1182" s="32"/>
      <c r="B1182" s="33" t="s">
        <v>790</v>
      </c>
      <c r="C1182" s="32"/>
      <c r="D1182" s="103"/>
      <c r="E1182" s="104"/>
      <c r="F1182" s="104"/>
      <c r="G1182" s="104"/>
      <c r="EB1182" s="11"/>
      <c r="EC1182" s="11"/>
      <c r="ED1182" s="11"/>
      <c r="EE1182" s="11"/>
      <c r="EF1182" s="11"/>
      <c r="EG1182" s="11"/>
      <c r="EH1182" s="11"/>
      <c r="EI1182" s="11"/>
      <c r="EL1182" s="20" t="s">
        <v>790</v>
      </c>
      <c r="EM1182" s="17" t="str">
        <f t="shared" si="34"/>
        <v>CUMPLE</v>
      </c>
    </row>
    <row r="1183" spans="1:143" s="1" customFormat="1" x14ac:dyDescent="0.25">
      <c r="A1183" s="32"/>
      <c r="B1183" s="33" t="s">
        <v>791</v>
      </c>
      <c r="C1183" s="32"/>
      <c r="D1183" s="103"/>
      <c r="E1183" s="104"/>
      <c r="F1183" s="104"/>
      <c r="G1183" s="104"/>
      <c r="EB1183" s="11"/>
      <c r="EC1183" s="11"/>
      <c r="ED1183" s="11"/>
      <c r="EE1183" s="11"/>
      <c r="EF1183" s="11"/>
      <c r="EG1183" s="11"/>
      <c r="EH1183" s="11"/>
      <c r="EI1183" s="11"/>
      <c r="EL1183" s="20" t="s">
        <v>791</v>
      </c>
      <c r="EM1183" s="17" t="str">
        <f t="shared" si="34"/>
        <v>CUMPLE</v>
      </c>
    </row>
    <row r="1184" spans="1:143" s="1" customFormat="1" x14ac:dyDescent="0.25">
      <c r="A1184" s="32"/>
      <c r="B1184" s="33" t="s">
        <v>792</v>
      </c>
      <c r="C1184" s="32"/>
      <c r="D1184" s="103"/>
      <c r="E1184" s="104"/>
      <c r="F1184" s="104"/>
      <c r="G1184" s="104"/>
      <c r="EB1184" s="11"/>
      <c r="EC1184" s="11"/>
      <c r="ED1184" s="11"/>
      <c r="EE1184" s="11"/>
      <c r="EF1184" s="11"/>
      <c r="EG1184" s="11"/>
      <c r="EH1184" s="11"/>
      <c r="EI1184" s="11"/>
      <c r="EL1184" s="20" t="s">
        <v>792</v>
      </c>
      <c r="EM1184" s="17" t="str">
        <f t="shared" si="34"/>
        <v>CUMPLE</v>
      </c>
    </row>
    <row r="1185" spans="1:143" s="1" customFormat="1" x14ac:dyDescent="0.25">
      <c r="A1185" s="27"/>
      <c r="B1185" s="28" t="s">
        <v>793</v>
      </c>
      <c r="C1185" s="27"/>
      <c r="D1185" s="106"/>
      <c r="E1185" s="107"/>
      <c r="F1185" s="107"/>
      <c r="G1185" s="107"/>
      <c r="EB1185" s="11"/>
      <c r="EC1185" s="11"/>
      <c r="ED1185" s="11"/>
      <c r="EE1185" s="11"/>
      <c r="EF1185" s="11"/>
      <c r="EG1185" s="11"/>
      <c r="EH1185" s="11"/>
      <c r="EI1185" s="11"/>
      <c r="EL1185" s="20" t="s">
        <v>793</v>
      </c>
      <c r="EM1185" s="17" t="str">
        <f t="shared" si="34"/>
        <v>CUMPLE</v>
      </c>
    </row>
    <row r="1186" spans="1:143" s="1" customFormat="1" x14ac:dyDescent="0.25">
      <c r="A1186" s="12">
        <f>+A1178+1</f>
        <v>217</v>
      </c>
      <c r="B1186" s="13" t="s">
        <v>794</v>
      </c>
      <c r="C1186" s="12">
        <v>1</v>
      </c>
      <c r="D1186" s="97"/>
      <c r="E1186" s="98">
        <f>+D1186*C1186</f>
        <v>0</v>
      </c>
      <c r="F1186" s="98">
        <f>+E1186*0.16</f>
        <v>0</v>
      </c>
      <c r="G1186" s="98">
        <f>+F1186+E1186</f>
        <v>0</v>
      </c>
      <c r="EB1186" s="11" t="str">
        <f>IF(A1186&gt;0.9,"CUMPLE","NO")</f>
        <v>CUMPLE</v>
      </c>
      <c r="EC1186" s="11" t="str">
        <f>IF(C1186&gt;0.9,"CUMPLE","NO")</f>
        <v>CUMPLE</v>
      </c>
      <c r="ED1186" s="11" t="str">
        <f>+IF(EB1186=EC1186,"CUMPLE")</f>
        <v>CUMPLE</v>
      </c>
      <c r="EE1186" s="11" t="b">
        <f>+IF(D1186&gt;0.9,"CUMPLE")</f>
        <v>0</v>
      </c>
      <c r="EF1186" s="11">
        <v>217</v>
      </c>
      <c r="EG1186" s="11" t="str">
        <f>+IF(A1186=EF1186,"CUMPLE")</f>
        <v>CUMPLE</v>
      </c>
      <c r="EH1186" s="11">
        <v>1</v>
      </c>
      <c r="EI1186" s="11" t="str">
        <f>+IF(C1186=EH1186,"CUMPLE")</f>
        <v>CUMPLE</v>
      </c>
      <c r="EL1186" s="20" t="s">
        <v>794</v>
      </c>
      <c r="EM1186" s="17" t="str">
        <f t="shared" si="34"/>
        <v>CUMPLE</v>
      </c>
    </row>
    <row r="1187" spans="1:143" s="1" customFormat="1" x14ac:dyDescent="0.25">
      <c r="A1187" s="22"/>
      <c r="B1187" s="23" t="s">
        <v>795</v>
      </c>
      <c r="C1187" s="22"/>
      <c r="D1187" s="100"/>
      <c r="E1187" s="101"/>
      <c r="F1187" s="101"/>
      <c r="G1187" s="101"/>
      <c r="EB1187" s="11"/>
      <c r="EC1187" s="11"/>
      <c r="ED1187" s="11"/>
      <c r="EE1187" s="11"/>
      <c r="EF1187" s="11"/>
      <c r="EG1187" s="11"/>
      <c r="EH1187" s="11"/>
      <c r="EI1187" s="11"/>
      <c r="EL1187" s="20" t="s">
        <v>795</v>
      </c>
      <c r="EM1187" s="17" t="str">
        <f t="shared" si="34"/>
        <v>CUMPLE</v>
      </c>
    </row>
    <row r="1188" spans="1:143" s="1" customFormat="1" x14ac:dyDescent="0.25">
      <c r="A1188" s="32"/>
      <c r="B1188" s="33" t="s">
        <v>796</v>
      </c>
      <c r="C1188" s="32"/>
      <c r="D1188" s="103"/>
      <c r="E1188" s="104"/>
      <c r="F1188" s="104"/>
      <c r="G1188" s="104"/>
      <c r="EB1188" s="11"/>
      <c r="EC1188" s="11"/>
      <c r="ED1188" s="11"/>
      <c r="EE1188" s="11"/>
      <c r="EF1188" s="11"/>
      <c r="EG1188" s="11"/>
      <c r="EH1188" s="11"/>
      <c r="EI1188" s="11"/>
      <c r="EL1188" s="20" t="s">
        <v>796</v>
      </c>
      <c r="EM1188" s="17" t="str">
        <f t="shared" si="34"/>
        <v>CUMPLE</v>
      </c>
    </row>
    <row r="1189" spans="1:143" s="1" customFormat="1" x14ac:dyDescent="0.25">
      <c r="A1189" s="32"/>
      <c r="B1189" s="33" t="s">
        <v>797</v>
      </c>
      <c r="C1189" s="32"/>
      <c r="D1189" s="103"/>
      <c r="E1189" s="104"/>
      <c r="F1189" s="104"/>
      <c r="G1189" s="104"/>
      <c r="EB1189" s="11"/>
      <c r="EC1189" s="11"/>
      <c r="ED1189" s="11"/>
      <c r="EE1189" s="11"/>
      <c r="EF1189" s="11"/>
      <c r="EG1189" s="11"/>
      <c r="EH1189" s="11"/>
      <c r="EI1189" s="11"/>
      <c r="EL1189" s="20" t="s">
        <v>797</v>
      </c>
      <c r="EM1189" s="17" t="str">
        <f t="shared" si="34"/>
        <v>CUMPLE</v>
      </c>
    </row>
    <row r="1190" spans="1:143" s="1" customFormat="1" x14ac:dyDescent="0.25">
      <c r="A1190" s="32"/>
      <c r="B1190" s="33" t="s">
        <v>798</v>
      </c>
      <c r="C1190" s="32"/>
      <c r="D1190" s="103"/>
      <c r="E1190" s="104"/>
      <c r="F1190" s="104"/>
      <c r="G1190" s="104"/>
      <c r="EB1190" s="11"/>
      <c r="EC1190" s="11"/>
      <c r="ED1190" s="11"/>
      <c r="EE1190" s="11"/>
      <c r="EF1190" s="11"/>
      <c r="EG1190" s="11"/>
      <c r="EH1190" s="11"/>
      <c r="EI1190" s="11"/>
      <c r="EL1190" s="20" t="s">
        <v>798</v>
      </c>
      <c r="EM1190" s="17" t="str">
        <f t="shared" si="34"/>
        <v>CUMPLE</v>
      </c>
    </row>
    <row r="1191" spans="1:143" s="1" customFormat="1" x14ac:dyDescent="0.25">
      <c r="A1191" s="32"/>
      <c r="B1191" s="33" t="s">
        <v>799</v>
      </c>
      <c r="C1191" s="32"/>
      <c r="D1191" s="103"/>
      <c r="E1191" s="104"/>
      <c r="F1191" s="104"/>
      <c r="G1191" s="104"/>
      <c r="EB1191" s="11"/>
      <c r="EC1191" s="11"/>
      <c r="ED1191" s="11"/>
      <c r="EE1191" s="11"/>
      <c r="EF1191" s="11"/>
      <c r="EG1191" s="11"/>
      <c r="EH1191" s="11"/>
      <c r="EI1191" s="11"/>
      <c r="EL1191" s="20" t="s">
        <v>799</v>
      </c>
      <c r="EM1191" s="17" t="str">
        <f t="shared" si="34"/>
        <v>CUMPLE</v>
      </c>
    </row>
    <row r="1192" spans="1:143" s="1" customFormat="1" x14ac:dyDescent="0.25">
      <c r="A1192" s="32"/>
      <c r="B1192" s="33" t="s">
        <v>800</v>
      </c>
      <c r="C1192" s="32"/>
      <c r="D1192" s="103"/>
      <c r="E1192" s="104"/>
      <c r="F1192" s="104"/>
      <c r="G1192" s="104"/>
      <c r="EB1192" s="11"/>
      <c r="EC1192" s="11"/>
      <c r="ED1192" s="11"/>
      <c r="EE1192" s="11"/>
      <c r="EF1192" s="11"/>
      <c r="EG1192" s="11"/>
      <c r="EH1192" s="11"/>
      <c r="EI1192" s="11"/>
      <c r="EL1192" s="20" t="s">
        <v>800</v>
      </c>
      <c r="EM1192" s="17" t="str">
        <f t="shared" si="34"/>
        <v>CUMPLE</v>
      </c>
    </row>
    <row r="1193" spans="1:143" s="1" customFormat="1" x14ac:dyDescent="0.25">
      <c r="A1193" s="32"/>
      <c r="B1193" s="33" t="s">
        <v>801</v>
      </c>
      <c r="C1193" s="32"/>
      <c r="D1193" s="103"/>
      <c r="E1193" s="104"/>
      <c r="F1193" s="104"/>
      <c r="G1193" s="104"/>
      <c r="EB1193" s="11"/>
      <c r="EC1193" s="11"/>
      <c r="ED1193" s="11"/>
      <c r="EE1193" s="11"/>
      <c r="EF1193" s="11"/>
      <c r="EG1193" s="11"/>
      <c r="EH1193" s="11"/>
      <c r="EI1193" s="11"/>
      <c r="EL1193" s="20" t="s">
        <v>801</v>
      </c>
      <c r="EM1193" s="17" t="str">
        <f t="shared" si="34"/>
        <v>CUMPLE</v>
      </c>
    </row>
    <row r="1194" spans="1:143" s="1" customFormat="1" x14ac:dyDescent="0.25">
      <c r="A1194" s="32"/>
      <c r="B1194" s="33" t="s">
        <v>802</v>
      </c>
      <c r="C1194" s="32"/>
      <c r="D1194" s="103"/>
      <c r="E1194" s="104"/>
      <c r="F1194" s="104"/>
      <c r="G1194" s="104"/>
      <c r="EB1194" s="11"/>
      <c r="EC1194" s="11"/>
      <c r="ED1194" s="11"/>
      <c r="EE1194" s="11"/>
      <c r="EF1194" s="11"/>
      <c r="EG1194" s="11"/>
      <c r="EH1194" s="11"/>
      <c r="EI1194" s="11"/>
      <c r="EL1194" s="20" t="s">
        <v>802</v>
      </c>
      <c r="EM1194" s="17" t="str">
        <f t="shared" si="34"/>
        <v>CUMPLE</v>
      </c>
    </row>
    <row r="1195" spans="1:143" s="1" customFormat="1" x14ac:dyDescent="0.25">
      <c r="A1195" s="32"/>
      <c r="B1195" s="33" t="s">
        <v>803</v>
      </c>
      <c r="C1195" s="32"/>
      <c r="D1195" s="103"/>
      <c r="E1195" s="104"/>
      <c r="F1195" s="104"/>
      <c r="G1195" s="104"/>
      <c r="EB1195" s="11"/>
      <c r="EC1195" s="11"/>
      <c r="ED1195" s="11"/>
      <c r="EE1195" s="11"/>
      <c r="EF1195" s="11"/>
      <c r="EG1195" s="11"/>
      <c r="EH1195" s="11"/>
      <c r="EI1195" s="11"/>
      <c r="EL1195" s="20" t="s">
        <v>803</v>
      </c>
      <c r="EM1195" s="17" t="str">
        <f t="shared" si="34"/>
        <v>CUMPLE</v>
      </c>
    </row>
    <row r="1196" spans="1:143" s="1" customFormat="1" x14ac:dyDescent="0.25">
      <c r="A1196" s="32"/>
      <c r="B1196" s="33" t="s">
        <v>804</v>
      </c>
      <c r="C1196" s="32"/>
      <c r="D1196" s="103"/>
      <c r="E1196" s="104"/>
      <c r="F1196" s="104"/>
      <c r="G1196" s="104"/>
      <c r="EB1196" s="11"/>
      <c r="EC1196" s="11"/>
      <c r="ED1196" s="11"/>
      <c r="EE1196" s="11"/>
      <c r="EF1196" s="11"/>
      <c r="EG1196" s="11"/>
      <c r="EH1196" s="11"/>
      <c r="EI1196" s="11"/>
      <c r="EL1196" s="20" t="s">
        <v>804</v>
      </c>
      <c r="EM1196" s="17" t="str">
        <f t="shared" si="34"/>
        <v>CUMPLE</v>
      </c>
    </row>
    <row r="1197" spans="1:143" s="1" customFormat="1" x14ac:dyDescent="0.25">
      <c r="A1197" s="27"/>
      <c r="B1197" s="28" t="s">
        <v>805</v>
      </c>
      <c r="C1197" s="27"/>
      <c r="D1197" s="106"/>
      <c r="E1197" s="107"/>
      <c r="F1197" s="107"/>
      <c r="G1197" s="107"/>
      <c r="EB1197" s="11"/>
      <c r="EC1197" s="11"/>
      <c r="ED1197" s="11"/>
      <c r="EE1197" s="11"/>
      <c r="EF1197" s="11"/>
      <c r="EG1197" s="11"/>
      <c r="EH1197" s="11"/>
      <c r="EI1197" s="11"/>
      <c r="EL1197" s="20" t="s">
        <v>805</v>
      </c>
      <c r="EM1197" s="17" t="str">
        <f t="shared" si="34"/>
        <v>CUMPLE</v>
      </c>
    </row>
    <row r="1198" spans="1:143" s="1" customFormat="1" x14ac:dyDescent="0.25">
      <c r="A1198" s="12">
        <f>+A1186+1</f>
        <v>218</v>
      </c>
      <c r="B1198" s="13" t="s">
        <v>806</v>
      </c>
      <c r="C1198" s="12">
        <v>1</v>
      </c>
      <c r="D1198" s="97"/>
      <c r="E1198" s="98">
        <f>+D1198*C1198</f>
        <v>0</v>
      </c>
      <c r="F1198" s="98">
        <f>+E1198*0.16</f>
        <v>0</v>
      </c>
      <c r="G1198" s="98">
        <f>+F1198+E1198</f>
        <v>0</v>
      </c>
      <c r="EB1198" s="11" t="str">
        <f>IF(A1198&gt;0.9,"CUMPLE","NO")</f>
        <v>CUMPLE</v>
      </c>
      <c r="EC1198" s="11" t="str">
        <f>IF(C1198&gt;0.9,"CUMPLE","NO")</f>
        <v>CUMPLE</v>
      </c>
      <c r="ED1198" s="11" t="str">
        <f>+IF(EB1198=EC1198,"CUMPLE")</f>
        <v>CUMPLE</v>
      </c>
      <c r="EE1198" s="11" t="b">
        <f>+IF(D1198&gt;0.9,"CUMPLE")</f>
        <v>0</v>
      </c>
      <c r="EF1198" s="11">
        <v>218</v>
      </c>
      <c r="EG1198" s="11" t="str">
        <f>+IF(A1198=EF1198,"CUMPLE")</f>
        <v>CUMPLE</v>
      </c>
      <c r="EH1198" s="11">
        <v>1</v>
      </c>
      <c r="EI1198" s="11" t="str">
        <f>+IF(C1198=EH1198,"CUMPLE")</f>
        <v>CUMPLE</v>
      </c>
      <c r="EL1198" s="20" t="s">
        <v>806</v>
      </c>
      <c r="EM1198" s="17" t="str">
        <f t="shared" si="34"/>
        <v>CUMPLE</v>
      </c>
    </row>
    <row r="1199" spans="1:143" s="1" customFormat="1" x14ac:dyDescent="0.25">
      <c r="A1199" s="22"/>
      <c r="B1199" s="136" t="s">
        <v>807</v>
      </c>
      <c r="C1199" s="22"/>
      <c r="D1199" s="100"/>
      <c r="E1199" s="101"/>
      <c r="F1199" s="101"/>
      <c r="G1199" s="101"/>
      <c r="EB1199" s="11"/>
      <c r="EC1199" s="11"/>
      <c r="ED1199" s="11"/>
      <c r="EE1199" s="11"/>
      <c r="EF1199" s="11"/>
      <c r="EG1199" s="11"/>
      <c r="EH1199" s="11"/>
      <c r="EI1199" s="11"/>
      <c r="EL1199" s="20" t="s">
        <v>807</v>
      </c>
      <c r="EM1199" s="17" t="str">
        <f t="shared" si="34"/>
        <v>CUMPLE</v>
      </c>
    </row>
    <row r="1200" spans="1:143" s="1" customFormat="1" x14ac:dyDescent="0.25">
      <c r="A1200" s="32"/>
      <c r="B1200" s="33" t="s">
        <v>808</v>
      </c>
      <c r="C1200" s="32"/>
      <c r="D1200" s="103"/>
      <c r="E1200" s="104"/>
      <c r="F1200" s="104"/>
      <c r="G1200" s="104"/>
      <c r="EB1200" s="11"/>
      <c r="EC1200" s="11"/>
      <c r="ED1200" s="11"/>
      <c r="EE1200" s="11"/>
      <c r="EF1200" s="11"/>
      <c r="EG1200" s="11"/>
      <c r="EH1200" s="11"/>
      <c r="EI1200" s="11"/>
      <c r="EL1200" s="20" t="s">
        <v>808</v>
      </c>
      <c r="EM1200" s="17" t="str">
        <f t="shared" si="34"/>
        <v>CUMPLE</v>
      </c>
    </row>
    <row r="1201" spans="1:143" s="1" customFormat="1" x14ac:dyDescent="0.25">
      <c r="A1201" s="27"/>
      <c r="B1201" s="28" t="s">
        <v>809</v>
      </c>
      <c r="C1201" s="27"/>
      <c r="D1201" s="106"/>
      <c r="E1201" s="107"/>
      <c r="F1201" s="107"/>
      <c r="G1201" s="107"/>
      <c r="EB1201" s="11"/>
      <c r="EC1201" s="11"/>
      <c r="ED1201" s="11"/>
      <c r="EE1201" s="11"/>
      <c r="EF1201" s="11"/>
      <c r="EG1201" s="11"/>
      <c r="EH1201" s="11"/>
      <c r="EI1201" s="11"/>
      <c r="EL1201" s="20" t="s">
        <v>809</v>
      </c>
      <c r="EM1201" s="17" t="str">
        <f t="shared" si="34"/>
        <v>CUMPLE</v>
      </c>
    </row>
    <row r="1202" spans="1:143" s="1" customFormat="1" x14ac:dyDescent="0.25">
      <c r="A1202" s="291" t="s">
        <v>116</v>
      </c>
      <c r="B1202" s="292"/>
      <c r="C1202" s="292"/>
      <c r="D1202" s="292"/>
      <c r="E1202" s="292"/>
      <c r="F1202" s="292"/>
      <c r="G1202" s="293"/>
      <c r="EB1202" s="11"/>
      <c r="EC1202" s="11"/>
      <c r="ED1202" s="11"/>
      <c r="EE1202" s="11"/>
      <c r="EF1202" s="11"/>
      <c r="EG1202" s="11"/>
      <c r="EH1202" s="11"/>
      <c r="EI1202" s="11"/>
      <c r="EL1202" s="20"/>
      <c r="EM1202" s="17" t="str">
        <f t="shared" si="34"/>
        <v>CUMPLE</v>
      </c>
    </row>
    <row r="1203" spans="1:143" s="1" customFormat="1" x14ac:dyDescent="0.25">
      <c r="A1203" s="12">
        <f>+A1198+1</f>
        <v>219</v>
      </c>
      <c r="B1203" s="39" t="s">
        <v>414</v>
      </c>
      <c r="C1203" s="12">
        <v>2</v>
      </c>
      <c r="D1203" s="97"/>
      <c r="E1203" s="98">
        <f>+D1203*C1203</f>
        <v>0</v>
      </c>
      <c r="F1203" s="98">
        <f>+E1203*0.16</f>
        <v>0</v>
      </c>
      <c r="G1203" s="98">
        <f>+F1203+E1203</f>
        <v>0</v>
      </c>
      <c r="EB1203" s="11" t="str">
        <f>IF(A1203&gt;0.9,"CUMPLE","NO")</f>
        <v>CUMPLE</v>
      </c>
      <c r="EC1203" s="11" t="str">
        <f>IF(C1203&gt;0.9,"CUMPLE","NO")</f>
        <v>CUMPLE</v>
      </c>
      <c r="ED1203" s="11" t="str">
        <f>+IF(EB1203=EC1203,"CUMPLE")</f>
        <v>CUMPLE</v>
      </c>
      <c r="EE1203" s="11" t="b">
        <f>+IF(D1203&gt;0.9,"CUMPLE")</f>
        <v>0</v>
      </c>
      <c r="EF1203" s="11">
        <v>219</v>
      </c>
      <c r="EG1203" s="11" t="str">
        <f>+IF(A1203=EF1203,"CUMPLE")</f>
        <v>CUMPLE</v>
      </c>
      <c r="EH1203" s="11">
        <v>2</v>
      </c>
      <c r="EI1203" s="11" t="str">
        <f>+IF(C1203=EH1203,"CUMPLE")</f>
        <v>CUMPLE</v>
      </c>
      <c r="EL1203" s="20" t="s">
        <v>414</v>
      </c>
      <c r="EM1203" s="17" t="str">
        <f t="shared" si="34"/>
        <v>CUMPLE</v>
      </c>
    </row>
    <row r="1204" spans="1:143" s="1" customFormat="1" ht="45" x14ac:dyDescent="0.25">
      <c r="A1204" s="12"/>
      <c r="B1204" s="18" t="s">
        <v>415</v>
      </c>
      <c r="C1204" s="12"/>
      <c r="D1204" s="97"/>
      <c r="E1204" s="98"/>
      <c r="F1204" s="98"/>
      <c r="G1204" s="98"/>
      <c r="EB1204" s="11"/>
      <c r="EC1204" s="11"/>
      <c r="ED1204" s="11"/>
      <c r="EE1204" s="11"/>
      <c r="EF1204" s="11"/>
      <c r="EG1204" s="11"/>
      <c r="EH1204" s="11"/>
      <c r="EI1204" s="11"/>
      <c r="EL1204" s="20" t="s">
        <v>415</v>
      </c>
      <c r="EM1204" s="17" t="str">
        <f t="shared" si="34"/>
        <v>CUMPLE</v>
      </c>
    </row>
    <row r="1205" spans="1:143" s="1" customFormat="1" x14ac:dyDescent="0.25">
      <c r="A1205" s="12">
        <f>+A1203+1</f>
        <v>220</v>
      </c>
      <c r="B1205" s="13" t="s">
        <v>810</v>
      </c>
      <c r="C1205" s="12">
        <v>1</v>
      </c>
      <c r="D1205" s="97"/>
      <c r="E1205" s="98">
        <f>+D1205*C1205</f>
        <v>0</v>
      </c>
      <c r="F1205" s="98">
        <f>+E1205*0.16</f>
        <v>0</v>
      </c>
      <c r="G1205" s="98">
        <f>+F1205+E1205</f>
        <v>0</v>
      </c>
      <c r="EB1205" s="11" t="str">
        <f>IF(A1205&gt;0.9,"CUMPLE","NO")</f>
        <v>CUMPLE</v>
      </c>
      <c r="EC1205" s="11" t="str">
        <f>IF(C1205&gt;0.9,"CUMPLE","NO")</f>
        <v>CUMPLE</v>
      </c>
      <c r="ED1205" s="11" t="str">
        <f>+IF(EB1205=EC1205,"CUMPLE")</f>
        <v>CUMPLE</v>
      </c>
      <c r="EE1205" s="11" t="b">
        <f>+IF(D1205&gt;0.9,"CUMPLE")</f>
        <v>0</v>
      </c>
      <c r="EF1205" s="11">
        <v>220</v>
      </c>
      <c r="EG1205" s="11" t="str">
        <f>+IF(A1205=EF1205,"CUMPLE")</f>
        <v>CUMPLE</v>
      </c>
      <c r="EH1205" s="11">
        <v>1</v>
      </c>
      <c r="EI1205" s="11" t="str">
        <f>+IF(C1205=EH1205,"CUMPLE")</f>
        <v>CUMPLE</v>
      </c>
      <c r="EL1205" s="20" t="s">
        <v>810</v>
      </c>
      <c r="EM1205" s="17" t="str">
        <f t="shared" si="34"/>
        <v>CUMPLE</v>
      </c>
    </row>
    <row r="1206" spans="1:143" s="1" customFormat="1" x14ac:dyDescent="0.25">
      <c r="A1206" s="22"/>
      <c r="B1206" s="136" t="s">
        <v>811</v>
      </c>
      <c r="C1206" s="22"/>
      <c r="D1206" s="100"/>
      <c r="E1206" s="101"/>
      <c r="F1206" s="101"/>
      <c r="G1206" s="101"/>
      <c r="EB1206" s="11"/>
      <c r="EC1206" s="11"/>
      <c r="ED1206" s="11"/>
      <c r="EE1206" s="11"/>
      <c r="EF1206" s="11"/>
      <c r="EG1206" s="11"/>
      <c r="EH1206" s="11"/>
      <c r="EI1206" s="11"/>
      <c r="EL1206" s="20" t="s">
        <v>811</v>
      </c>
      <c r="EM1206" s="17" t="str">
        <f t="shared" si="34"/>
        <v>CUMPLE</v>
      </c>
    </row>
    <row r="1207" spans="1:143" s="1" customFormat="1" x14ac:dyDescent="0.25">
      <c r="A1207" s="32"/>
      <c r="B1207" s="73" t="s">
        <v>812</v>
      </c>
      <c r="C1207" s="32"/>
      <c r="D1207" s="103"/>
      <c r="E1207" s="104"/>
      <c r="F1207" s="104"/>
      <c r="G1207" s="104"/>
      <c r="EB1207" s="11"/>
      <c r="EC1207" s="11"/>
      <c r="ED1207" s="11"/>
      <c r="EE1207" s="11"/>
      <c r="EF1207" s="11"/>
      <c r="EG1207" s="11"/>
      <c r="EH1207" s="11"/>
      <c r="EI1207" s="11"/>
      <c r="EL1207" s="20" t="s">
        <v>812</v>
      </c>
      <c r="EM1207" s="17" t="str">
        <f t="shared" si="34"/>
        <v>CUMPLE</v>
      </c>
    </row>
    <row r="1208" spans="1:143" s="1" customFormat="1" x14ac:dyDescent="0.25">
      <c r="A1208" s="32"/>
      <c r="B1208" s="73" t="s">
        <v>813</v>
      </c>
      <c r="C1208" s="32"/>
      <c r="D1208" s="103"/>
      <c r="E1208" s="104"/>
      <c r="F1208" s="104"/>
      <c r="G1208" s="104"/>
      <c r="EB1208" s="11"/>
      <c r="EC1208" s="11"/>
      <c r="ED1208" s="11"/>
      <c r="EE1208" s="11"/>
      <c r="EF1208" s="11"/>
      <c r="EG1208" s="11"/>
      <c r="EH1208" s="11"/>
      <c r="EI1208" s="11"/>
      <c r="EL1208" s="20" t="s">
        <v>813</v>
      </c>
      <c r="EM1208" s="17" t="str">
        <f t="shared" si="34"/>
        <v>CUMPLE</v>
      </c>
    </row>
    <row r="1209" spans="1:143" s="1" customFormat="1" x14ac:dyDescent="0.25">
      <c r="A1209" s="32"/>
      <c r="B1209" s="73" t="s">
        <v>814</v>
      </c>
      <c r="C1209" s="32"/>
      <c r="D1209" s="103"/>
      <c r="E1209" s="104"/>
      <c r="F1209" s="104"/>
      <c r="G1209" s="104"/>
      <c r="EB1209" s="11"/>
      <c r="EC1209" s="11"/>
      <c r="ED1209" s="11"/>
      <c r="EE1209" s="11"/>
      <c r="EF1209" s="11"/>
      <c r="EG1209" s="11"/>
      <c r="EH1209" s="11"/>
      <c r="EI1209" s="11"/>
      <c r="EL1209" s="20" t="s">
        <v>814</v>
      </c>
      <c r="EM1209" s="17" t="str">
        <f t="shared" si="34"/>
        <v>CUMPLE</v>
      </c>
    </row>
    <row r="1210" spans="1:143" s="1" customFormat="1" x14ac:dyDescent="0.25">
      <c r="A1210" s="27"/>
      <c r="B1210" s="137" t="s">
        <v>815</v>
      </c>
      <c r="C1210" s="27"/>
      <c r="D1210" s="106"/>
      <c r="E1210" s="107"/>
      <c r="F1210" s="107"/>
      <c r="G1210" s="107"/>
      <c r="EB1210" s="11"/>
      <c r="EC1210" s="11"/>
      <c r="ED1210" s="11"/>
      <c r="EE1210" s="11"/>
      <c r="EF1210" s="11"/>
      <c r="EG1210" s="11"/>
      <c r="EH1210" s="11"/>
      <c r="EI1210" s="11"/>
      <c r="EL1210" s="20" t="s">
        <v>815</v>
      </c>
      <c r="EM1210" s="17" t="str">
        <f t="shared" si="34"/>
        <v>CUMPLE</v>
      </c>
    </row>
    <row r="1211" spans="1:143" s="1" customFormat="1" x14ac:dyDescent="0.25">
      <c r="A1211" s="12">
        <f>+A1205+1</f>
        <v>221</v>
      </c>
      <c r="B1211" s="13" t="s">
        <v>816</v>
      </c>
      <c r="C1211" s="12">
        <v>1</v>
      </c>
      <c r="D1211" s="97"/>
      <c r="E1211" s="98">
        <f>+D1211*C1211</f>
        <v>0</v>
      </c>
      <c r="F1211" s="98">
        <f>+E1211*0.16</f>
        <v>0</v>
      </c>
      <c r="G1211" s="98">
        <f>+F1211+E1211</f>
        <v>0</v>
      </c>
      <c r="EB1211" s="11" t="str">
        <f>IF(A1211&gt;0.9,"CUMPLE","NO")</f>
        <v>CUMPLE</v>
      </c>
      <c r="EC1211" s="11" t="str">
        <f>IF(C1211&gt;0.9,"CUMPLE","NO")</f>
        <v>CUMPLE</v>
      </c>
      <c r="ED1211" s="11" t="str">
        <f>+IF(EB1211=EC1211,"CUMPLE")</f>
        <v>CUMPLE</v>
      </c>
      <c r="EE1211" s="11" t="b">
        <f>+IF(D1211&gt;0.9,"CUMPLE")</f>
        <v>0</v>
      </c>
      <c r="EF1211" s="11">
        <v>221</v>
      </c>
      <c r="EG1211" s="11" t="str">
        <f>+IF(A1211=EF1211,"CUMPLE")</f>
        <v>CUMPLE</v>
      </c>
      <c r="EH1211" s="11">
        <v>1</v>
      </c>
      <c r="EI1211" s="11" t="str">
        <f>+IF(C1211=EH1211,"CUMPLE")</f>
        <v>CUMPLE</v>
      </c>
      <c r="EL1211" s="20" t="s">
        <v>816</v>
      </c>
      <c r="EM1211" s="17" t="str">
        <f t="shared" si="34"/>
        <v>CUMPLE</v>
      </c>
    </row>
    <row r="1212" spans="1:143" s="1" customFormat="1" x14ac:dyDescent="0.25">
      <c r="A1212" s="22"/>
      <c r="B1212" s="136" t="s">
        <v>811</v>
      </c>
      <c r="C1212" s="22"/>
      <c r="D1212" s="100"/>
      <c r="E1212" s="101"/>
      <c r="F1212" s="101"/>
      <c r="G1212" s="101"/>
      <c r="EB1212" s="11"/>
      <c r="EC1212" s="11"/>
      <c r="ED1212" s="11"/>
      <c r="EE1212" s="11"/>
      <c r="EF1212" s="11"/>
      <c r="EG1212" s="11"/>
      <c r="EH1212" s="11"/>
      <c r="EI1212" s="11"/>
      <c r="EL1212" s="20" t="s">
        <v>811</v>
      </c>
      <c r="EM1212" s="17" t="str">
        <f t="shared" si="34"/>
        <v>CUMPLE</v>
      </c>
    </row>
    <row r="1213" spans="1:143" s="1" customFormat="1" x14ac:dyDescent="0.25">
      <c r="A1213" s="32"/>
      <c r="B1213" s="73" t="s">
        <v>812</v>
      </c>
      <c r="C1213" s="32"/>
      <c r="D1213" s="103"/>
      <c r="E1213" s="104"/>
      <c r="F1213" s="104"/>
      <c r="G1213" s="104"/>
      <c r="EB1213" s="11"/>
      <c r="EC1213" s="11"/>
      <c r="ED1213" s="11"/>
      <c r="EE1213" s="11"/>
      <c r="EF1213" s="11"/>
      <c r="EG1213" s="11"/>
      <c r="EH1213" s="11"/>
      <c r="EI1213" s="11"/>
      <c r="EL1213" s="20" t="s">
        <v>812</v>
      </c>
      <c r="EM1213" s="17" t="str">
        <f t="shared" si="34"/>
        <v>CUMPLE</v>
      </c>
    </row>
    <row r="1214" spans="1:143" s="1" customFormat="1" x14ac:dyDescent="0.25">
      <c r="A1214" s="32"/>
      <c r="B1214" s="73" t="s">
        <v>813</v>
      </c>
      <c r="C1214" s="32"/>
      <c r="D1214" s="103"/>
      <c r="E1214" s="104"/>
      <c r="F1214" s="104"/>
      <c r="G1214" s="104"/>
      <c r="EB1214" s="11"/>
      <c r="EC1214" s="11"/>
      <c r="ED1214" s="11"/>
      <c r="EE1214" s="11"/>
      <c r="EF1214" s="11"/>
      <c r="EG1214" s="11"/>
      <c r="EH1214" s="11"/>
      <c r="EI1214" s="11"/>
      <c r="EL1214" s="20" t="s">
        <v>813</v>
      </c>
      <c r="EM1214" s="17" t="str">
        <f t="shared" si="34"/>
        <v>CUMPLE</v>
      </c>
    </row>
    <row r="1215" spans="1:143" s="1" customFormat="1" x14ac:dyDescent="0.25">
      <c r="A1215" s="32"/>
      <c r="B1215" s="73" t="s">
        <v>814</v>
      </c>
      <c r="C1215" s="32"/>
      <c r="D1215" s="103"/>
      <c r="E1215" s="104"/>
      <c r="F1215" s="104"/>
      <c r="G1215" s="104"/>
      <c r="EB1215" s="11"/>
      <c r="EC1215" s="11"/>
      <c r="ED1215" s="11"/>
      <c r="EE1215" s="11"/>
      <c r="EF1215" s="11"/>
      <c r="EG1215" s="11"/>
      <c r="EH1215" s="11"/>
      <c r="EI1215" s="11"/>
      <c r="EL1215" s="20" t="s">
        <v>814</v>
      </c>
      <c r="EM1215" s="17" t="str">
        <f t="shared" si="34"/>
        <v>CUMPLE</v>
      </c>
    </row>
    <row r="1216" spans="1:143" s="1" customFormat="1" x14ac:dyDescent="0.25">
      <c r="A1216" s="27"/>
      <c r="B1216" s="137" t="s">
        <v>815</v>
      </c>
      <c r="C1216" s="27"/>
      <c r="D1216" s="106"/>
      <c r="E1216" s="107"/>
      <c r="F1216" s="107"/>
      <c r="G1216" s="107"/>
      <c r="EB1216" s="11"/>
      <c r="EC1216" s="11"/>
      <c r="ED1216" s="11"/>
      <c r="EE1216" s="11"/>
      <c r="EF1216" s="11"/>
      <c r="EG1216" s="11"/>
      <c r="EH1216" s="11"/>
      <c r="EI1216" s="11"/>
      <c r="EL1216" s="20" t="s">
        <v>815</v>
      </c>
      <c r="EM1216" s="17" t="str">
        <f t="shared" si="34"/>
        <v>CUMPLE</v>
      </c>
    </row>
    <row r="1217" spans="1:143" s="1" customFormat="1" x14ac:dyDescent="0.25">
      <c r="A1217" s="12">
        <f>+A1211+1</f>
        <v>222</v>
      </c>
      <c r="B1217" s="13" t="s">
        <v>817</v>
      </c>
      <c r="C1217" s="12">
        <v>1</v>
      </c>
      <c r="D1217" s="97"/>
      <c r="E1217" s="98">
        <f>+D1217*C1217</f>
        <v>0</v>
      </c>
      <c r="F1217" s="98">
        <f>+E1217*0.16</f>
        <v>0</v>
      </c>
      <c r="G1217" s="98">
        <f>+F1217+E1217</f>
        <v>0</v>
      </c>
      <c r="EB1217" s="11" t="str">
        <f>IF(A1217&gt;0.9,"CUMPLE","NO")</f>
        <v>CUMPLE</v>
      </c>
      <c r="EC1217" s="11" t="str">
        <f>IF(C1217&gt;0.9,"CUMPLE","NO")</f>
        <v>CUMPLE</v>
      </c>
      <c r="ED1217" s="11" t="str">
        <f>+IF(EB1217=EC1217,"CUMPLE")</f>
        <v>CUMPLE</v>
      </c>
      <c r="EE1217" s="11" t="b">
        <f>+IF(D1217&gt;0.9,"CUMPLE")</f>
        <v>0</v>
      </c>
      <c r="EF1217" s="11">
        <v>222</v>
      </c>
      <c r="EG1217" s="11" t="str">
        <f>+IF(A1217=EF1217,"CUMPLE")</f>
        <v>CUMPLE</v>
      </c>
      <c r="EH1217" s="11">
        <v>1</v>
      </c>
      <c r="EI1217" s="11" t="str">
        <f>+IF(C1217=EH1217,"CUMPLE")</f>
        <v>CUMPLE</v>
      </c>
      <c r="EL1217" s="20" t="s">
        <v>817</v>
      </c>
      <c r="EM1217" s="17" t="str">
        <f t="shared" si="34"/>
        <v>CUMPLE</v>
      </c>
    </row>
    <row r="1218" spans="1:143" s="1" customFormat="1" x14ac:dyDescent="0.25">
      <c r="A1218" s="22"/>
      <c r="B1218" s="136" t="s">
        <v>811</v>
      </c>
      <c r="C1218" s="22"/>
      <c r="D1218" s="100"/>
      <c r="E1218" s="101"/>
      <c r="F1218" s="101"/>
      <c r="G1218" s="101"/>
      <c r="EB1218" s="11"/>
      <c r="EC1218" s="11"/>
      <c r="ED1218" s="11"/>
      <c r="EE1218" s="11"/>
      <c r="EF1218" s="11"/>
      <c r="EG1218" s="11"/>
      <c r="EH1218" s="11"/>
      <c r="EI1218" s="11"/>
      <c r="EL1218" s="20" t="s">
        <v>811</v>
      </c>
      <c r="EM1218" s="17" t="str">
        <f t="shared" si="34"/>
        <v>CUMPLE</v>
      </c>
    </row>
    <row r="1219" spans="1:143" s="1" customFormat="1" x14ac:dyDescent="0.25">
      <c r="A1219" s="32"/>
      <c r="B1219" s="73" t="s">
        <v>812</v>
      </c>
      <c r="C1219" s="32"/>
      <c r="D1219" s="103"/>
      <c r="E1219" s="104"/>
      <c r="F1219" s="104"/>
      <c r="G1219" s="104"/>
      <c r="EB1219" s="11"/>
      <c r="EC1219" s="11"/>
      <c r="ED1219" s="11"/>
      <c r="EE1219" s="11"/>
      <c r="EF1219" s="11"/>
      <c r="EG1219" s="11"/>
      <c r="EH1219" s="11"/>
      <c r="EI1219" s="11"/>
      <c r="EL1219" s="20" t="s">
        <v>812</v>
      </c>
      <c r="EM1219" s="17" t="str">
        <f t="shared" si="34"/>
        <v>CUMPLE</v>
      </c>
    </row>
    <row r="1220" spans="1:143" s="1" customFormat="1" x14ac:dyDescent="0.25">
      <c r="A1220" s="32"/>
      <c r="B1220" s="73" t="s">
        <v>813</v>
      </c>
      <c r="C1220" s="32"/>
      <c r="D1220" s="103"/>
      <c r="E1220" s="104"/>
      <c r="F1220" s="104"/>
      <c r="G1220" s="104"/>
      <c r="EB1220" s="11"/>
      <c r="EC1220" s="11"/>
      <c r="ED1220" s="11"/>
      <c r="EE1220" s="11"/>
      <c r="EF1220" s="11"/>
      <c r="EG1220" s="11"/>
      <c r="EH1220" s="11"/>
      <c r="EI1220" s="11"/>
      <c r="EL1220" s="20" t="s">
        <v>813</v>
      </c>
      <c r="EM1220" s="17" t="str">
        <f t="shared" si="34"/>
        <v>CUMPLE</v>
      </c>
    </row>
    <row r="1221" spans="1:143" s="1" customFormat="1" x14ac:dyDescent="0.25">
      <c r="A1221" s="32"/>
      <c r="B1221" s="73" t="s">
        <v>814</v>
      </c>
      <c r="C1221" s="32"/>
      <c r="D1221" s="103"/>
      <c r="E1221" s="104"/>
      <c r="F1221" s="104"/>
      <c r="G1221" s="104"/>
      <c r="EB1221" s="11"/>
      <c r="EC1221" s="11"/>
      <c r="ED1221" s="11"/>
      <c r="EE1221" s="11"/>
      <c r="EF1221" s="11"/>
      <c r="EG1221" s="11"/>
      <c r="EH1221" s="11"/>
      <c r="EI1221" s="11"/>
      <c r="EL1221" s="20" t="s">
        <v>814</v>
      </c>
      <c r="EM1221" s="17" t="str">
        <f t="shared" si="34"/>
        <v>CUMPLE</v>
      </c>
    </row>
    <row r="1222" spans="1:143" s="1" customFormat="1" x14ac:dyDescent="0.25">
      <c r="A1222" s="27"/>
      <c r="B1222" s="137" t="s">
        <v>815</v>
      </c>
      <c r="C1222" s="27"/>
      <c r="D1222" s="106"/>
      <c r="E1222" s="107"/>
      <c r="F1222" s="107"/>
      <c r="G1222" s="107"/>
      <c r="EB1222" s="11"/>
      <c r="EC1222" s="11"/>
      <c r="ED1222" s="11"/>
      <c r="EE1222" s="11"/>
      <c r="EF1222" s="11"/>
      <c r="EG1222" s="11"/>
      <c r="EH1222" s="11"/>
      <c r="EI1222" s="11"/>
      <c r="EL1222" s="20" t="s">
        <v>815</v>
      </c>
      <c r="EM1222" s="17" t="str">
        <f t="shared" si="34"/>
        <v>CUMPLE</v>
      </c>
    </row>
    <row r="1223" spans="1:143" s="1" customFormat="1" x14ac:dyDescent="0.25">
      <c r="A1223" s="291" t="s">
        <v>818</v>
      </c>
      <c r="B1223" s="292"/>
      <c r="C1223" s="292"/>
      <c r="D1223" s="292"/>
      <c r="E1223" s="292"/>
      <c r="F1223" s="292"/>
      <c r="G1223" s="293"/>
      <c r="EB1223" s="11"/>
      <c r="EC1223" s="11"/>
      <c r="ED1223" s="11"/>
      <c r="EE1223" s="11"/>
      <c r="EF1223" s="11"/>
      <c r="EG1223" s="11"/>
      <c r="EH1223" s="11"/>
      <c r="EI1223" s="11"/>
      <c r="EL1223" s="20"/>
      <c r="EM1223" s="17" t="str">
        <f t="shared" si="34"/>
        <v>CUMPLE</v>
      </c>
    </row>
    <row r="1224" spans="1:143" s="1" customFormat="1" x14ac:dyDescent="0.25">
      <c r="A1224" s="12">
        <f>+A1217+1</f>
        <v>223</v>
      </c>
      <c r="B1224" s="13" t="s">
        <v>819</v>
      </c>
      <c r="C1224" s="12">
        <v>1</v>
      </c>
      <c r="D1224" s="97"/>
      <c r="E1224" s="98">
        <f>+D1224*C1224</f>
        <v>0</v>
      </c>
      <c r="F1224" s="98">
        <f>+E1224*0.16</f>
        <v>0</v>
      </c>
      <c r="G1224" s="98">
        <f>+F1224+E1224</f>
        <v>0</v>
      </c>
      <c r="EB1224" s="11" t="str">
        <f>IF(A1224&gt;0.9,"CUMPLE","NO")</f>
        <v>CUMPLE</v>
      </c>
      <c r="EC1224" s="11" t="str">
        <f>IF(C1224&gt;0.9,"CUMPLE","NO")</f>
        <v>CUMPLE</v>
      </c>
      <c r="ED1224" s="11" t="str">
        <f>+IF(EB1224=EC1224,"CUMPLE")</f>
        <v>CUMPLE</v>
      </c>
      <c r="EE1224" s="11" t="b">
        <f>+IF(D1224&gt;0.9,"CUMPLE")</f>
        <v>0</v>
      </c>
      <c r="EF1224" s="11">
        <v>223</v>
      </c>
      <c r="EG1224" s="11" t="str">
        <f>+IF(A1224=EF1224,"CUMPLE")</f>
        <v>CUMPLE</v>
      </c>
      <c r="EH1224" s="11">
        <v>1</v>
      </c>
      <c r="EI1224" s="11" t="str">
        <f>+IF(C1224=EH1224,"CUMPLE")</f>
        <v>CUMPLE</v>
      </c>
      <c r="EL1224" s="20" t="s">
        <v>819</v>
      </c>
      <c r="EM1224" s="17" t="str">
        <f t="shared" si="34"/>
        <v>CUMPLE</v>
      </c>
    </row>
    <row r="1225" spans="1:143" s="1" customFormat="1" x14ac:dyDescent="0.25">
      <c r="A1225" s="22"/>
      <c r="B1225" s="23" t="s">
        <v>787</v>
      </c>
      <c r="C1225" s="22"/>
      <c r="D1225" s="100"/>
      <c r="E1225" s="101"/>
      <c r="F1225" s="101"/>
      <c r="G1225" s="101"/>
      <c r="EB1225" s="11"/>
      <c r="EC1225" s="11"/>
      <c r="ED1225" s="11"/>
      <c r="EE1225" s="11"/>
      <c r="EF1225" s="11"/>
      <c r="EG1225" s="11"/>
      <c r="EH1225" s="11"/>
      <c r="EI1225" s="11"/>
      <c r="EL1225" s="20" t="s">
        <v>787</v>
      </c>
      <c r="EM1225" s="17" t="str">
        <f t="shared" ref="EM1225:EM1288" si="35">+IF(EL1225=B1225,"CUMPLE")</f>
        <v>CUMPLE</v>
      </c>
    </row>
    <row r="1226" spans="1:143" s="1" customFormat="1" x14ac:dyDescent="0.25">
      <c r="A1226" s="32"/>
      <c r="B1226" s="33" t="s">
        <v>788</v>
      </c>
      <c r="C1226" s="32"/>
      <c r="D1226" s="103"/>
      <c r="E1226" s="104"/>
      <c r="F1226" s="104"/>
      <c r="G1226" s="104"/>
      <c r="EB1226" s="11"/>
      <c r="EC1226" s="11"/>
      <c r="ED1226" s="11"/>
      <c r="EE1226" s="11"/>
      <c r="EF1226" s="11"/>
      <c r="EG1226" s="11"/>
      <c r="EH1226" s="11"/>
      <c r="EI1226" s="11"/>
      <c r="EL1226" s="20" t="s">
        <v>788</v>
      </c>
      <c r="EM1226" s="17" t="str">
        <f t="shared" si="35"/>
        <v>CUMPLE</v>
      </c>
    </row>
    <row r="1227" spans="1:143" s="1" customFormat="1" x14ac:dyDescent="0.25">
      <c r="A1227" s="32"/>
      <c r="B1227" s="33" t="s">
        <v>789</v>
      </c>
      <c r="C1227" s="32"/>
      <c r="D1227" s="103"/>
      <c r="E1227" s="104"/>
      <c r="F1227" s="104"/>
      <c r="G1227" s="104"/>
      <c r="EB1227" s="11"/>
      <c r="EC1227" s="11"/>
      <c r="ED1227" s="11"/>
      <c r="EE1227" s="11"/>
      <c r="EF1227" s="11"/>
      <c r="EG1227" s="11"/>
      <c r="EH1227" s="11"/>
      <c r="EI1227" s="11"/>
      <c r="EL1227" s="20" t="s">
        <v>789</v>
      </c>
      <c r="EM1227" s="17" t="str">
        <f t="shared" si="35"/>
        <v>CUMPLE</v>
      </c>
    </row>
    <row r="1228" spans="1:143" s="1" customFormat="1" x14ac:dyDescent="0.25">
      <c r="A1228" s="32"/>
      <c r="B1228" s="33" t="s">
        <v>790</v>
      </c>
      <c r="C1228" s="32"/>
      <c r="D1228" s="103"/>
      <c r="E1228" s="104"/>
      <c r="F1228" s="104"/>
      <c r="G1228" s="104"/>
      <c r="EB1228" s="11"/>
      <c r="EC1228" s="11"/>
      <c r="ED1228" s="11"/>
      <c r="EE1228" s="11"/>
      <c r="EF1228" s="11"/>
      <c r="EG1228" s="11"/>
      <c r="EH1228" s="11"/>
      <c r="EI1228" s="11"/>
      <c r="EL1228" s="20" t="s">
        <v>790</v>
      </c>
      <c r="EM1228" s="17" t="str">
        <f t="shared" si="35"/>
        <v>CUMPLE</v>
      </c>
    </row>
    <row r="1229" spans="1:143" s="1" customFormat="1" x14ac:dyDescent="0.25">
      <c r="A1229" s="32"/>
      <c r="B1229" s="33" t="s">
        <v>791</v>
      </c>
      <c r="C1229" s="32"/>
      <c r="D1229" s="103"/>
      <c r="E1229" s="104"/>
      <c r="F1229" s="104"/>
      <c r="G1229" s="104"/>
      <c r="EB1229" s="11"/>
      <c r="EC1229" s="11"/>
      <c r="ED1229" s="11"/>
      <c r="EE1229" s="11"/>
      <c r="EF1229" s="11"/>
      <c r="EG1229" s="11"/>
      <c r="EH1229" s="11"/>
      <c r="EI1229" s="11"/>
      <c r="EL1229" s="20" t="s">
        <v>791</v>
      </c>
      <c r="EM1229" s="17" t="str">
        <f t="shared" si="35"/>
        <v>CUMPLE</v>
      </c>
    </row>
    <row r="1230" spans="1:143" s="1" customFormat="1" x14ac:dyDescent="0.25">
      <c r="A1230" s="32"/>
      <c r="B1230" s="33" t="s">
        <v>792</v>
      </c>
      <c r="C1230" s="32"/>
      <c r="D1230" s="103"/>
      <c r="E1230" s="104"/>
      <c r="F1230" s="104"/>
      <c r="G1230" s="104"/>
      <c r="EB1230" s="11"/>
      <c r="EC1230" s="11"/>
      <c r="ED1230" s="11"/>
      <c r="EE1230" s="11"/>
      <c r="EF1230" s="11"/>
      <c r="EG1230" s="11"/>
      <c r="EH1230" s="11"/>
      <c r="EI1230" s="11"/>
      <c r="EL1230" s="20" t="s">
        <v>792</v>
      </c>
      <c r="EM1230" s="17" t="str">
        <f t="shared" si="35"/>
        <v>CUMPLE</v>
      </c>
    </row>
    <row r="1231" spans="1:143" s="1" customFormat="1" x14ac:dyDescent="0.25">
      <c r="A1231" s="27"/>
      <c r="B1231" s="28" t="s">
        <v>793</v>
      </c>
      <c r="C1231" s="27"/>
      <c r="D1231" s="106"/>
      <c r="E1231" s="107"/>
      <c r="F1231" s="107"/>
      <c r="G1231" s="107"/>
      <c r="EB1231" s="11"/>
      <c r="EC1231" s="11"/>
      <c r="ED1231" s="11"/>
      <c r="EE1231" s="11"/>
      <c r="EF1231" s="11"/>
      <c r="EG1231" s="11"/>
      <c r="EH1231" s="11"/>
      <c r="EI1231" s="11"/>
      <c r="EL1231" s="20" t="s">
        <v>793</v>
      </c>
      <c r="EM1231" s="17" t="str">
        <f t="shared" si="35"/>
        <v>CUMPLE</v>
      </c>
    </row>
    <row r="1232" spans="1:143" s="1" customFormat="1" x14ac:dyDescent="0.25">
      <c r="A1232" s="12">
        <f>+A1224+1</f>
        <v>224</v>
      </c>
      <c r="B1232" s="13" t="s">
        <v>794</v>
      </c>
      <c r="C1232" s="12">
        <v>1</v>
      </c>
      <c r="D1232" s="97"/>
      <c r="E1232" s="98">
        <f>+D1232*C1232</f>
        <v>0</v>
      </c>
      <c r="F1232" s="98">
        <f>+E1232*0.16</f>
        <v>0</v>
      </c>
      <c r="G1232" s="98">
        <f>+F1232+E1232</f>
        <v>0</v>
      </c>
      <c r="EB1232" s="11" t="str">
        <f>IF(A1232&gt;0.9,"CUMPLE","NO")</f>
        <v>CUMPLE</v>
      </c>
      <c r="EC1232" s="11" t="str">
        <f>IF(C1232&gt;0.9,"CUMPLE","NO")</f>
        <v>CUMPLE</v>
      </c>
      <c r="ED1232" s="11" t="str">
        <f>+IF(EB1232=EC1232,"CUMPLE")</f>
        <v>CUMPLE</v>
      </c>
      <c r="EE1232" s="11" t="b">
        <f>+IF(D1232&gt;0.9,"CUMPLE")</f>
        <v>0</v>
      </c>
      <c r="EF1232" s="11">
        <v>224</v>
      </c>
      <c r="EG1232" s="11" t="str">
        <f>+IF(A1232=EF1232,"CUMPLE")</f>
        <v>CUMPLE</v>
      </c>
      <c r="EH1232" s="11">
        <v>1</v>
      </c>
      <c r="EI1232" s="11" t="str">
        <f>+IF(C1232=EH1232,"CUMPLE")</f>
        <v>CUMPLE</v>
      </c>
      <c r="EL1232" s="20" t="s">
        <v>794</v>
      </c>
      <c r="EM1232" s="17" t="str">
        <f t="shared" si="35"/>
        <v>CUMPLE</v>
      </c>
    </row>
    <row r="1233" spans="1:143" s="1" customFormat="1" x14ac:dyDescent="0.25">
      <c r="A1233" s="22"/>
      <c r="B1233" s="23" t="s">
        <v>795</v>
      </c>
      <c r="C1233" s="22"/>
      <c r="D1233" s="100"/>
      <c r="E1233" s="101"/>
      <c r="F1233" s="101"/>
      <c r="G1233" s="101"/>
      <c r="EB1233" s="11"/>
      <c r="EC1233" s="11"/>
      <c r="ED1233" s="11"/>
      <c r="EE1233" s="11"/>
      <c r="EF1233" s="11"/>
      <c r="EG1233" s="11"/>
      <c r="EH1233" s="11"/>
      <c r="EI1233" s="11"/>
      <c r="EL1233" s="20" t="s">
        <v>795</v>
      </c>
      <c r="EM1233" s="17" t="str">
        <f t="shared" si="35"/>
        <v>CUMPLE</v>
      </c>
    </row>
    <row r="1234" spans="1:143" s="1" customFormat="1" x14ac:dyDescent="0.25">
      <c r="A1234" s="32"/>
      <c r="B1234" s="33" t="s">
        <v>796</v>
      </c>
      <c r="C1234" s="32"/>
      <c r="D1234" s="103"/>
      <c r="E1234" s="104"/>
      <c r="F1234" s="104"/>
      <c r="G1234" s="104"/>
      <c r="EB1234" s="11"/>
      <c r="EC1234" s="11"/>
      <c r="ED1234" s="11"/>
      <c r="EE1234" s="11"/>
      <c r="EF1234" s="11"/>
      <c r="EG1234" s="11"/>
      <c r="EH1234" s="11"/>
      <c r="EI1234" s="11"/>
      <c r="EL1234" s="20" t="s">
        <v>796</v>
      </c>
      <c r="EM1234" s="17" t="str">
        <f t="shared" si="35"/>
        <v>CUMPLE</v>
      </c>
    </row>
    <row r="1235" spans="1:143" s="1" customFormat="1" x14ac:dyDescent="0.25">
      <c r="A1235" s="32"/>
      <c r="B1235" s="33" t="s">
        <v>797</v>
      </c>
      <c r="C1235" s="32"/>
      <c r="D1235" s="103"/>
      <c r="E1235" s="104"/>
      <c r="F1235" s="104"/>
      <c r="G1235" s="104"/>
      <c r="EB1235" s="11"/>
      <c r="EC1235" s="11"/>
      <c r="ED1235" s="11"/>
      <c r="EE1235" s="11"/>
      <c r="EF1235" s="11"/>
      <c r="EG1235" s="11"/>
      <c r="EH1235" s="11"/>
      <c r="EI1235" s="11"/>
      <c r="EL1235" s="20" t="s">
        <v>797</v>
      </c>
      <c r="EM1235" s="17" t="str">
        <f t="shared" si="35"/>
        <v>CUMPLE</v>
      </c>
    </row>
    <row r="1236" spans="1:143" s="1" customFormat="1" x14ac:dyDescent="0.25">
      <c r="A1236" s="32"/>
      <c r="B1236" s="33" t="s">
        <v>798</v>
      </c>
      <c r="C1236" s="32"/>
      <c r="D1236" s="103"/>
      <c r="E1236" s="104"/>
      <c r="F1236" s="104"/>
      <c r="G1236" s="104"/>
      <c r="EB1236" s="11"/>
      <c r="EC1236" s="11"/>
      <c r="ED1236" s="11"/>
      <c r="EE1236" s="11"/>
      <c r="EF1236" s="11"/>
      <c r="EG1236" s="11"/>
      <c r="EH1236" s="11"/>
      <c r="EI1236" s="11"/>
      <c r="EL1236" s="20" t="s">
        <v>798</v>
      </c>
      <c r="EM1236" s="17" t="str">
        <f t="shared" si="35"/>
        <v>CUMPLE</v>
      </c>
    </row>
    <row r="1237" spans="1:143" s="1" customFormat="1" x14ac:dyDescent="0.25">
      <c r="A1237" s="32"/>
      <c r="B1237" s="33" t="s">
        <v>799</v>
      </c>
      <c r="C1237" s="32"/>
      <c r="D1237" s="103"/>
      <c r="E1237" s="104"/>
      <c r="F1237" s="104"/>
      <c r="G1237" s="104"/>
      <c r="EB1237" s="11"/>
      <c r="EC1237" s="11"/>
      <c r="ED1237" s="11"/>
      <c r="EE1237" s="11"/>
      <c r="EF1237" s="11"/>
      <c r="EG1237" s="11"/>
      <c r="EH1237" s="11"/>
      <c r="EI1237" s="11"/>
      <c r="EL1237" s="20" t="s">
        <v>799</v>
      </c>
      <c r="EM1237" s="17" t="str">
        <f t="shared" si="35"/>
        <v>CUMPLE</v>
      </c>
    </row>
    <row r="1238" spans="1:143" s="1" customFormat="1" x14ac:dyDescent="0.25">
      <c r="A1238" s="32"/>
      <c r="B1238" s="33" t="s">
        <v>800</v>
      </c>
      <c r="C1238" s="32"/>
      <c r="D1238" s="103"/>
      <c r="E1238" s="104"/>
      <c r="F1238" s="104"/>
      <c r="G1238" s="104"/>
      <c r="EB1238" s="11"/>
      <c r="EC1238" s="11"/>
      <c r="ED1238" s="11"/>
      <c r="EE1238" s="11"/>
      <c r="EF1238" s="11"/>
      <c r="EG1238" s="11"/>
      <c r="EH1238" s="11"/>
      <c r="EI1238" s="11"/>
      <c r="EL1238" s="20" t="s">
        <v>800</v>
      </c>
      <c r="EM1238" s="17" t="str">
        <f t="shared" si="35"/>
        <v>CUMPLE</v>
      </c>
    </row>
    <row r="1239" spans="1:143" s="1" customFormat="1" x14ac:dyDescent="0.25">
      <c r="A1239" s="32"/>
      <c r="B1239" s="33" t="s">
        <v>801</v>
      </c>
      <c r="C1239" s="32"/>
      <c r="D1239" s="103"/>
      <c r="E1239" s="104"/>
      <c r="F1239" s="104"/>
      <c r="G1239" s="104"/>
      <c r="EB1239" s="11"/>
      <c r="EC1239" s="11"/>
      <c r="ED1239" s="11"/>
      <c r="EE1239" s="11"/>
      <c r="EF1239" s="11"/>
      <c r="EG1239" s="11"/>
      <c r="EH1239" s="11"/>
      <c r="EI1239" s="11"/>
      <c r="EL1239" s="20" t="s">
        <v>801</v>
      </c>
      <c r="EM1239" s="17" t="str">
        <f t="shared" si="35"/>
        <v>CUMPLE</v>
      </c>
    </row>
    <row r="1240" spans="1:143" s="1" customFormat="1" x14ac:dyDescent="0.25">
      <c r="A1240" s="32"/>
      <c r="B1240" s="33" t="s">
        <v>802</v>
      </c>
      <c r="C1240" s="32"/>
      <c r="D1240" s="103"/>
      <c r="E1240" s="104"/>
      <c r="F1240" s="104"/>
      <c r="G1240" s="104"/>
      <c r="EB1240" s="11"/>
      <c r="EC1240" s="11"/>
      <c r="ED1240" s="11"/>
      <c r="EE1240" s="11"/>
      <c r="EF1240" s="11"/>
      <c r="EG1240" s="11"/>
      <c r="EH1240" s="11"/>
      <c r="EI1240" s="11"/>
      <c r="EL1240" s="20" t="s">
        <v>802</v>
      </c>
      <c r="EM1240" s="17" t="str">
        <f t="shared" si="35"/>
        <v>CUMPLE</v>
      </c>
    </row>
    <row r="1241" spans="1:143" s="1" customFormat="1" x14ac:dyDescent="0.25">
      <c r="A1241" s="32"/>
      <c r="B1241" s="33" t="s">
        <v>803</v>
      </c>
      <c r="C1241" s="32"/>
      <c r="D1241" s="103"/>
      <c r="E1241" s="104"/>
      <c r="F1241" s="104"/>
      <c r="G1241" s="104"/>
      <c r="EB1241" s="11"/>
      <c r="EC1241" s="11"/>
      <c r="ED1241" s="11"/>
      <c r="EE1241" s="11"/>
      <c r="EF1241" s="11"/>
      <c r="EG1241" s="11"/>
      <c r="EH1241" s="11"/>
      <c r="EI1241" s="11"/>
      <c r="EL1241" s="20" t="s">
        <v>803</v>
      </c>
      <c r="EM1241" s="17" t="str">
        <f t="shared" si="35"/>
        <v>CUMPLE</v>
      </c>
    </row>
    <row r="1242" spans="1:143" s="1" customFormat="1" x14ac:dyDescent="0.25">
      <c r="A1242" s="32"/>
      <c r="B1242" s="33" t="s">
        <v>804</v>
      </c>
      <c r="C1242" s="32"/>
      <c r="D1242" s="103"/>
      <c r="E1242" s="104"/>
      <c r="F1242" s="104"/>
      <c r="G1242" s="104"/>
      <c r="EB1242" s="11"/>
      <c r="EC1242" s="11"/>
      <c r="ED1242" s="11"/>
      <c r="EE1242" s="11"/>
      <c r="EF1242" s="11"/>
      <c r="EG1242" s="11"/>
      <c r="EH1242" s="11"/>
      <c r="EI1242" s="11"/>
      <c r="EL1242" s="20" t="s">
        <v>804</v>
      </c>
      <c r="EM1242" s="17" t="str">
        <f t="shared" si="35"/>
        <v>CUMPLE</v>
      </c>
    </row>
    <row r="1243" spans="1:143" s="1" customFormat="1" x14ac:dyDescent="0.25">
      <c r="A1243" s="27"/>
      <c r="B1243" s="28" t="s">
        <v>805</v>
      </c>
      <c r="C1243" s="27"/>
      <c r="D1243" s="106"/>
      <c r="E1243" s="107"/>
      <c r="F1243" s="107"/>
      <c r="G1243" s="107"/>
      <c r="EB1243" s="11"/>
      <c r="EC1243" s="11"/>
      <c r="ED1243" s="11"/>
      <c r="EE1243" s="11"/>
      <c r="EF1243" s="11"/>
      <c r="EG1243" s="11"/>
      <c r="EH1243" s="11"/>
      <c r="EI1243" s="11"/>
      <c r="EL1243" s="20" t="s">
        <v>805</v>
      </c>
      <c r="EM1243" s="17" t="str">
        <f t="shared" si="35"/>
        <v>CUMPLE</v>
      </c>
    </row>
    <row r="1244" spans="1:143" s="1" customFormat="1" x14ac:dyDescent="0.25">
      <c r="A1244" s="12">
        <f>+A1232+1</f>
        <v>225</v>
      </c>
      <c r="B1244" s="13" t="s">
        <v>806</v>
      </c>
      <c r="C1244" s="12">
        <v>1</v>
      </c>
      <c r="D1244" s="97"/>
      <c r="E1244" s="98">
        <f>+D1244*C1244</f>
        <v>0</v>
      </c>
      <c r="F1244" s="98">
        <f>+E1244*0.16</f>
        <v>0</v>
      </c>
      <c r="G1244" s="98">
        <f>+F1244+E1244</f>
        <v>0</v>
      </c>
      <c r="EB1244" s="11" t="str">
        <f>IF(A1244&gt;0.9,"CUMPLE","NO")</f>
        <v>CUMPLE</v>
      </c>
      <c r="EC1244" s="11" t="str">
        <f>IF(C1244&gt;0.9,"CUMPLE","NO")</f>
        <v>CUMPLE</v>
      </c>
      <c r="ED1244" s="11" t="str">
        <f>+IF(EB1244=EC1244,"CUMPLE")</f>
        <v>CUMPLE</v>
      </c>
      <c r="EE1244" s="11" t="b">
        <f>+IF(D1244&gt;0.9,"CUMPLE")</f>
        <v>0</v>
      </c>
      <c r="EF1244" s="11">
        <v>225</v>
      </c>
      <c r="EG1244" s="11" t="str">
        <f>+IF(A1244=EF1244,"CUMPLE")</f>
        <v>CUMPLE</v>
      </c>
      <c r="EH1244" s="11">
        <v>1</v>
      </c>
      <c r="EI1244" s="11" t="str">
        <f>+IF(C1244=EH1244,"CUMPLE")</f>
        <v>CUMPLE</v>
      </c>
      <c r="EL1244" s="20" t="s">
        <v>806</v>
      </c>
      <c r="EM1244" s="17" t="str">
        <f t="shared" si="35"/>
        <v>CUMPLE</v>
      </c>
    </row>
    <row r="1245" spans="1:143" s="1" customFormat="1" x14ac:dyDescent="0.25">
      <c r="A1245" s="22"/>
      <c r="B1245" s="136" t="s">
        <v>807</v>
      </c>
      <c r="C1245" s="22"/>
      <c r="D1245" s="100"/>
      <c r="E1245" s="101"/>
      <c r="F1245" s="101"/>
      <c r="G1245" s="101"/>
      <c r="EB1245" s="11"/>
      <c r="EC1245" s="11"/>
      <c r="ED1245" s="11"/>
      <c r="EE1245" s="11"/>
      <c r="EF1245" s="11"/>
      <c r="EG1245" s="11"/>
      <c r="EH1245" s="11"/>
      <c r="EI1245" s="11"/>
      <c r="EL1245" s="20" t="s">
        <v>807</v>
      </c>
      <c r="EM1245" s="17" t="str">
        <f t="shared" si="35"/>
        <v>CUMPLE</v>
      </c>
    </row>
    <row r="1246" spans="1:143" s="1" customFormat="1" x14ac:dyDescent="0.25">
      <c r="A1246" s="32"/>
      <c r="B1246" s="33" t="s">
        <v>808</v>
      </c>
      <c r="C1246" s="32"/>
      <c r="D1246" s="103"/>
      <c r="E1246" s="104"/>
      <c r="F1246" s="104"/>
      <c r="G1246" s="104"/>
      <c r="EB1246" s="11"/>
      <c r="EC1246" s="11"/>
      <c r="ED1246" s="11"/>
      <c r="EE1246" s="11"/>
      <c r="EF1246" s="11"/>
      <c r="EG1246" s="11"/>
      <c r="EH1246" s="11"/>
      <c r="EI1246" s="11"/>
      <c r="EL1246" s="20" t="s">
        <v>808</v>
      </c>
      <c r="EM1246" s="17" t="str">
        <f t="shared" si="35"/>
        <v>CUMPLE</v>
      </c>
    </row>
    <row r="1247" spans="1:143" s="1" customFormat="1" x14ac:dyDescent="0.25">
      <c r="A1247" s="27"/>
      <c r="B1247" s="28" t="s">
        <v>809</v>
      </c>
      <c r="C1247" s="27"/>
      <c r="D1247" s="106"/>
      <c r="E1247" s="107"/>
      <c r="F1247" s="107"/>
      <c r="G1247" s="107"/>
      <c r="EB1247" s="11"/>
      <c r="EC1247" s="11"/>
      <c r="ED1247" s="11"/>
      <c r="EE1247" s="11"/>
      <c r="EF1247" s="11"/>
      <c r="EG1247" s="11"/>
      <c r="EH1247" s="11"/>
      <c r="EI1247" s="11"/>
      <c r="EL1247" s="20" t="s">
        <v>809</v>
      </c>
      <c r="EM1247" s="17" t="str">
        <f t="shared" si="35"/>
        <v>CUMPLE</v>
      </c>
    </row>
    <row r="1248" spans="1:143" s="1" customFormat="1" ht="18" x14ac:dyDescent="0.25">
      <c r="A1248" s="280" t="s">
        <v>820</v>
      </c>
      <c r="B1248" s="281"/>
      <c r="C1248" s="281"/>
      <c r="D1248" s="281"/>
      <c r="E1248" s="281"/>
      <c r="F1248" s="281"/>
      <c r="G1248" s="282"/>
      <c r="EB1248" s="11"/>
      <c r="EC1248" s="11"/>
      <c r="ED1248" s="11"/>
      <c r="EE1248" s="11"/>
      <c r="EF1248" s="11"/>
      <c r="EG1248" s="11"/>
      <c r="EH1248" s="11"/>
      <c r="EI1248" s="11"/>
      <c r="EL1248" s="20"/>
      <c r="EM1248" s="17" t="str">
        <f t="shared" si="35"/>
        <v>CUMPLE</v>
      </c>
    </row>
    <row r="1249" spans="1:143" s="1" customFormat="1" x14ac:dyDescent="0.25">
      <c r="A1249" s="218">
        <v>1</v>
      </c>
      <c r="B1249" s="108" t="s">
        <v>821</v>
      </c>
      <c r="C1249" s="219">
        <v>20</v>
      </c>
      <c r="D1249" s="220"/>
      <c r="E1249" s="221">
        <f>+D1249*C1249</f>
        <v>0</v>
      </c>
      <c r="F1249" s="221">
        <f>+E1249*0.16</f>
        <v>0</v>
      </c>
      <c r="G1249" s="221">
        <f>+F1249+E1249</f>
        <v>0</v>
      </c>
      <c r="EB1249" s="11" t="str">
        <f>IF(A1249&gt;0.9,"CUMPLE","NO")</f>
        <v>CUMPLE</v>
      </c>
      <c r="EC1249" s="11" t="str">
        <f>IF(C1249&gt;0.9,"CUMPLE","NO")</f>
        <v>CUMPLE</v>
      </c>
      <c r="ED1249" s="11" t="str">
        <f>+IF(EB1249=EC1249,"CUMPLE")</f>
        <v>CUMPLE</v>
      </c>
      <c r="EE1249" s="11" t="b">
        <f>+IF(D1249&gt;0.9,"CUMPLE")</f>
        <v>0</v>
      </c>
      <c r="EF1249" s="11">
        <v>1</v>
      </c>
      <c r="EG1249" s="11" t="str">
        <f>+IF(A1249=EF1249,"CUMPLE")</f>
        <v>CUMPLE</v>
      </c>
      <c r="EH1249" s="11">
        <v>20</v>
      </c>
      <c r="EI1249" s="11" t="str">
        <f>+IF(C1249=EH1249,"CUMPLE")</f>
        <v>CUMPLE</v>
      </c>
      <c r="EL1249" s="20" t="s">
        <v>821</v>
      </c>
      <c r="EM1249" s="17" t="str">
        <f t="shared" si="35"/>
        <v>CUMPLE</v>
      </c>
    </row>
    <row r="1250" spans="1:143" s="1" customFormat="1" x14ac:dyDescent="0.25">
      <c r="A1250" s="22"/>
      <c r="B1250" s="75" t="s">
        <v>822</v>
      </c>
      <c r="C1250" s="222"/>
      <c r="D1250" s="223"/>
      <c r="E1250" s="224"/>
      <c r="F1250" s="224"/>
      <c r="G1250" s="224"/>
      <c r="EB1250" s="11"/>
      <c r="EC1250" s="11"/>
      <c r="ED1250" s="11"/>
      <c r="EE1250" s="11"/>
      <c r="EF1250" s="11"/>
      <c r="EG1250" s="11"/>
      <c r="EH1250" s="11"/>
      <c r="EI1250" s="11"/>
      <c r="EL1250" s="20" t="s">
        <v>822</v>
      </c>
      <c r="EM1250" s="17" t="str">
        <f t="shared" si="35"/>
        <v>CUMPLE</v>
      </c>
    </row>
    <row r="1251" spans="1:143" s="1" customFormat="1" x14ac:dyDescent="0.25">
      <c r="A1251" s="32"/>
      <c r="B1251" s="83" t="s">
        <v>823</v>
      </c>
      <c r="C1251" s="225"/>
      <c r="D1251" s="226"/>
      <c r="E1251" s="227"/>
      <c r="F1251" s="227"/>
      <c r="G1251" s="227"/>
      <c r="EB1251" s="11"/>
      <c r="EC1251" s="11"/>
      <c r="ED1251" s="11"/>
      <c r="EE1251" s="11"/>
      <c r="EF1251" s="11"/>
      <c r="EG1251" s="11"/>
      <c r="EH1251" s="11"/>
      <c r="EI1251" s="11"/>
      <c r="EL1251" s="20" t="s">
        <v>823</v>
      </c>
      <c r="EM1251" s="17" t="str">
        <f t="shared" si="35"/>
        <v>CUMPLE</v>
      </c>
    </row>
    <row r="1252" spans="1:143" s="1" customFormat="1" x14ac:dyDescent="0.25">
      <c r="A1252" s="32"/>
      <c r="B1252" s="83" t="s">
        <v>824</v>
      </c>
      <c r="C1252" s="225"/>
      <c r="D1252" s="226"/>
      <c r="E1252" s="227"/>
      <c r="F1252" s="227"/>
      <c r="G1252" s="227"/>
      <c r="EB1252" s="11"/>
      <c r="EC1252" s="11"/>
      <c r="ED1252" s="11"/>
      <c r="EE1252" s="11"/>
      <c r="EF1252" s="11"/>
      <c r="EG1252" s="11"/>
      <c r="EH1252" s="11"/>
      <c r="EI1252" s="11"/>
      <c r="EL1252" s="20" t="s">
        <v>824</v>
      </c>
      <c r="EM1252" s="17" t="str">
        <f t="shared" si="35"/>
        <v>CUMPLE</v>
      </c>
    </row>
    <row r="1253" spans="1:143" s="1" customFormat="1" x14ac:dyDescent="0.25">
      <c r="A1253" s="32"/>
      <c r="B1253" s="83" t="s">
        <v>825</v>
      </c>
      <c r="C1253" s="225"/>
      <c r="D1253" s="226"/>
      <c r="E1253" s="227"/>
      <c r="F1253" s="227"/>
      <c r="G1253" s="227"/>
      <c r="EB1253" s="11"/>
      <c r="EC1253" s="11"/>
      <c r="ED1253" s="11"/>
      <c r="EE1253" s="11"/>
      <c r="EF1253" s="11"/>
      <c r="EG1253" s="11"/>
      <c r="EH1253" s="11"/>
      <c r="EI1253" s="11"/>
      <c r="EL1253" s="20" t="s">
        <v>825</v>
      </c>
      <c r="EM1253" s="17" t="str">
        <f t="shared" si="35"/>
        <v>CUMPLE</v>
      </c>
    </row>
    <row r="1254" spans="1:143" s="1" customFormat="1" x14ac:dyDescent="0.25">
      <c r="A1254" s="32"/>
      <c r="B1254" s="83" t="s">
        <v>826</v>
      </c>
      <c r="C1254" s="225"/>
      <c r="D1254" s="226"/>
      <c r="E1254" s="227"/>
      <c r="F1254" s="227"/>
      <c r="G1254" s="227"/>
      <c r="EB1254" s="11"/>
      <c r="EC1254" s="11"/>
      <c r="ED1254" s="11"/>
      <c r="EE1254" s="11"/>
      <c r="EF1254" s="11"/>
      <c r="EG1254" s="11"/>
      <c r="EH1254" s="11"/>
      <c r="EI1254" s="11"/>
      <c r="EL1254" s="20" t="s">
        <v>826</v>
      </c>
      <c r="EM1254" s="17" t="str">
        <f t="shared" si="35"/>
        <v>CUMPLE</v>
      </c>
    </row>
    <row r="1255" spans="1:143" s="1" customFormat="1" x14ac:dyDescent="0.25">
      <c r="A1255" s="32"/>
      <c r="B1255" s="83" t="s">
        <v>827</v>
      </c>
      <c r="C1255" s="225"/>
      <c r="D1255" s="226"/>
      <c r="E1255" s="227"/>
      <c r="F1255" s="227"/>
      <c r="G1255" s="227"/>
      <c r="EB1255" s="11"/>
      <c r="EC1255" s="11"/>
      <c r="ED1255" s="11"/>
      <c r="EE1255" s="11"/>
      <c r="EF1255" s="11"/>
      <c r="EG1255" s="11"/>
      <c r="EH1255" s="11"/>
      <c r="EI1255" s="11"/>
      <c r="EL1255" s="20" t="s">
        <v>827</v>
      </c>
      <c r="EM1255" s="17" t="str">
        <f t="shared" si="35"/>
        <v>CUMPLE</v>
      </c>
    </row>
    <row r="1256" spans="1:143" s="1" customFormat="1" x14ac:dyDescent="0.25">
      <c r="A1256" s="32"/>
      <c r="B1256" s="83" t="s">
        <v>828</v>
      </c>
      <c r="C1256" s="225"/>
      <c r="D1256" s="226"/>
      <c r="E1256" s="227"/>
      <c r="F1256" s="227"/>
      <c r="G1256" s="227"/>
      <c r="EB1256" s="11"/>
      <c r="EC1256" s="11"/>
      <c r="ED1256" s="11"/>
      <c r="EE1256" s="11"/>
      <c r="EF1256" s="11"/>
      <c r="EG1256" s="11"/>
      <c r="EH1256" s="11"/>
      <c r="EI1256" s="11"/>
      <c r="EL1256" s="20" t="s">
        <v>828</v>
      </c>
      <c r="EM1256" s="17" t="str">
        <f t="shared" si="35"/>
        <v>CUMPLE</v>
      </c>
    </row>
    <row r="1257" spans="1:143" s="1" customFormat="1" x14ac:dyDescent="0.25">
      <c r="A1257" s="32"/>
      <c r="B1257" s="83" t="s">
        <v>829</v>
      </c>
      <c r="C1257" s="225"/>
      <c r="D1257" s="226"/>
      <c r="E1257" s="227"/>
      <c r="F1257" s="227"/>
      <c r="G1257" s="227"/>
      <c r="EB1257" s="11"/>
      <c r="EC1257" s="11"/>
      <c r="ED1257" s="11"/>
      <c r="EE1257" s="11"/>
      <c r="EF1257" s="11"/>
      <c r="EG1257" s="11"/>
      <c r="EH1257" s="11"/>
      <c r="EI1257" s="11"/>
      <c r="EL1257" s="20" t="s">
        <v>829</v>
      </c>
      <c r="EM1257" s="17" t="str">
        <f t="shared" si="35"/>
        <v>CUMPLE</v>
      </c>
    </row>
    <row r="1258" spans="1:143" s="1" customFormat="1" x14ac:dyDescent="0.25">
      <c r="A1258" s="27"/>
      <c r="B1258" s="84" t="s">
        <v>830</v>
      </c>
      <c r="C1258" s="228"/>
      <c r="D1258" s="229"/>
      <c r="E1258" s="230"/>
      <c r="F1258" s="230"/>
      <c r="G1258" s="230"/>
      <c r="EB1258" s="11"/>
      <c r="EC1258" s="11"/>
      <c r="ED1258" s="11"/>
      <c r="EE1258" s="11"/>
      <c r="EF1258" s="11"/>
      <c r="EG1258" s="11"/>
      <c r="EH1258" s="11"/>
      <c r="EI1258" s="11"/>
      <c r="EL1258" s="20" t="s">
        <v>830</v>
      </c>
      <c r="EM1258" s="17" t="str">
        <f t="shared" si="35"/>
        <v>CUMPLE</v>
      </c>
    </row>
    <row r="1259" spans="1:143" s="1" customFormat="1" x14ac:dyDescent="0.25">
      <c r="A1259" s="218">
        <v>2</v>
      </c>
      <c r="B1259" s="108" t="s">
        <v>831</v>
      </c>
      <c r="C1259" s="219">
        <v>2</v>
      </c>
      <c r="D1259" s="220"/>
      <c r="E1259" s="221">
        <f>+D1259*C1259</f>
        <v>0</v>
      </c>
      <c r="F1259" s="221">
        <f>+E1259*0.16</f>
        <v>0</v>
      </c>
      <c r="G1259" s="221">
        <f>+F1259+E1259</f>
        <v>0</v>
      </c>
      <c r="EB1259" s="11" t="str">
        <f>IF(A1259&gt;0.9,"CUMPLE","NO")</f>
        <v>CUMPLE</v>
      </c>
      <c r="EC1259" s="11" t="str">
        <f>IF(C1259&gt;0.9,"CUMPLE","NO")</f>
        <v>CUMPLE</v>
      </c>
      <c r="ED1259" s="11" t="str">
        <f>+IF(EB1259=EC1259,"CUMPLE")</f>
        <v>CUMPLE</v>
      </c>
      <c r="EE1259" s="11" t="b">
        <f>+IF(D1259&gt;0.9,"CUMPLE")</f>
        <v>0</v>
      </c>
      <c r="EF1259" s="11">
        <v>2</v>
      </c>
      <c r="EG1259" s="11" t="str">
        <f>+IF(A1259=EF1259,"CUMPLE")</f>
        <v>CUMPLE</v>
      </c>
      <c r="EH1259" s="11">
        <v>2</v>
      </c>
      <c r="EI1259" s="11" t="str">
        <f>+IF(C1259=EH1259,"CUMPLE")</f>
        <v>CUMPLE</v>
      </c>
      <c r="EL1259" s="20" t="s">
        <v>831</v>
      </c>
      <c r="EM1259" s="17" t="str">
        <f t="shared" si="35"/>
        <v>CUMPLE</v>
      </c>
    </row>
    <row r="1260" spans="1:143" s="1" customFormat="1" x14ac:dyDescent="0.25">
      <c r="A1260" s="22"/>
      <c r="B1260" s="75" t="s">
        <v>832</v>
      </c>
      <c r="C1260" s="222"/>
      <c r="D1260" s="223"/>
      <c r="E1260" s="224"/>
      <c r="F1260" s="224"/>
      <c r="G1260" s="224"/>
      <c r="EB1260" s="11"/>
      <c r="EC1260" s="11"/>
      <c r="ED1260" s="11"/>
      <c r="EE1260" s="11"/>
      <c r="EF1260" s="11"/>
      <c r="EG1260" s="11"/>
      <c r="EH1260" s="11"/>
      <c r="EI1260" s="11"/>
      <c r="EL1260" s="20" t="s">
        <v>832</v>
      </c>
      <c r="EM1260" s="17" t="str">
        <f t="shared" si="35"/>
        <v>CUMPLE</v>
      </c>
    </row>
    <row r="1261" spans="1:143" s="1" customFormat="1" x14ac:dyDescent="0.25">
      <c r="A1261" s="32"/>
      <c r="B1261" s="83" t="s">
        <v>833</v>
      </c>
      <c r="C1261" s="225"/>
      <c r="D1261" s="226"/>
      <c r="E1261" s="227"/>
      <c r="F1261" s="227"/>
      <c r="G1261" s="227"/>
      <c r="EB1261" s="11"/>
      <c r="EC1261" s="11"/>
      <c r="ED1261" s="11"/>
      <c r="EE1261" s="11"/>
      <c r="EF1261" s="11"/>
      <c r="EG1261" s="11"/>
      <c r="EH1261" s="11"/>
      <c r="EI1261" s="11"/>
      <c r="EL1261" s="20" t="s">
        <v>833</v>
      </c>
      <c r="EM1261" s="17" t="str">
        <f t="shared" si="35"/>
        <v>CUMPLE</v>
      </c>
    </row>
    <row r="1262" spans="1:143" s="1" customFormat="1" x14ac:dyDescent="0.25">
      <c r="A1262" s="32"/>
      <c r="B1262" s="83" t="s">
        <v>834</v>
      </c>
      <c r="C1262" s="225"/>
      <c r="D1262" s="226"/>
      <c r="E1262" s="227"/>
      <c r="F1262" s="227"/>
      <c r="G1262" s="227"/>
      <c r="EB1262" s="11"/>
      <c r="EC1262" s="11"/>
      <c r="ED1262" s="11"/>
      <c r="EE1262" s="11"/>
      <c r="EF1262" s="11"/>
      <c r="EG1262" s="11"/>
      <c r="EH1262" s="11"/>
      <c r="EI1262" s="11"/>
      <c r="EL1262" s="20" t="s">
        <v>834</v>
      </c>
      <c r="EM1262" s="17" t="str">
        <f t="shared" si="35"/>
        <v>CUMPLE</v>
      </c>
    </row>
    <row r="1263" spans="1:143" s="1" customFormat="1" x14ac:dyDescent="0.25">
      <c r="A1263" s="32"/>
      <c r="B1263" s="83" t="s">
        <v>835</v>
      </c>
      <c r="C1263" s="225"/>
      <c r="D1263" s="226"/>
      <c r="E1263" s="227"/>
      <c r="F1263" s="227"/>
      <c r="G1263" s="227"/>
      <c r="EB1263" s="11"/>
      <c r="EC1263" s="11"/>
      <c r="ED1263" s="11"/>
      <c r="EE1263" s="11"/>
      <c r="EF1263" s="11"/>
      <c r="EG1263" s="11"/>
      <c r="EH1263" s="11"/>
      <c r="EI1263" s="11"/>
      <c r="EL1263" s="20" t="s">
        <v>835</v>
      </c>
      <c r="EM1263" s="17" t="str">
        <f t="shared" si="35"/>
        <v>CUMPLE</v>
      </c>
    </row>
    <row r="1264" spans="1:143" s="1" customFormat="1" x14ac:dyDescent="0.25">
      <c r="A1264" s="32"/>
      <c r="B1264" s="83" t="s">
        <v>836</v>
      </c>
      <c r="C1264" s="225"/>
      <c r="D1264" s="226"/>
      <c r="E1264" s="227"/>
      <c r="F1264" s="227"/>
      <c r="G1264" s="227"/>
      <c r="EB1264" s="11"/>
      <c r="EC1264" s="11"/>
      <c r="ED1264" s="11"/>
      <c r="EE1264" s="11"/>
      <c r="EF1264" s="11"/>
      <c r="EG1264" s="11"/>
      <c r="EH1264" s="11"/>
      <c r="EI1264" s="11"/>
      <c r="EL1264" s="20" t="s">
        <v>836</v>
      </c>
      <c r="EM1264" s="17" t="str">
        <f t="shared" si="35"/>
        <v>CUMPLE</v>
      </c>
    </row>
    <row r="1265" spans="1:143" s="1" customFormat="1" x14ac:dyDescent="0.25">
      <c r="A1265" s="32"/>
      <c r="B1265" s="83" t="s">
        <v>837</v>
      </c>
      <c r="C1265" s="225"/>
      <c r="D1265" s="226"/>
      <c r="E1265" s="227"/>
      <c r="F1265" s="227"/>
      <c r="G1265" s="227"/>
      <c r="EB1265" s="11"/>
      <c r="EC1265" s="11"/>
      <c r="ED1265" s="11"/>
      <c r="EE1265" s="11"/>
      <c r="EF1265" s="11"/>
      <c r="EG1265" s="11"/>
      <c r="EH1265" s="11"/>
      <c r="EI1265" s="11"/>
      <c r="EL1265" s="20" t="s">
        <v>837</v>
      </c>
      <c r="EM1265" s="17" t="str">
        <f t="shared" si="35"/>
        <v>CUMPLE</v>
      </c>
    </row>
    <row r="1266" spans="1:143" s="1" customFormat="1" x14ac:dyDescent="0.25">
      <c r="A1266" s="32"/>
      <c r="B1266" s="83" t="s">
        <v>838</v>
      </c>
      <c r="C1266" s="225"/>
      <c r="D1266" s="226"/>
      <c r="E1266" s="227"/>
      <c r="F1266" s="227"/>
      <c r="G1266" s="227"/>
      <c r="EB1266" s="11"/>
      <c r="EC1266" s="11"/>
      <c r="ED1266" s="11"/>
      <c r="EE1266" s="11"/>
      <c r="EF1266" s="11"/>
      <c r="EG1266" s="11"/>
      <c r="EH1266" s="11"/>
      <c r="EI1266" s="11"/>
      <c r="EL1266" s="20" t="s">
        <v>838</v>
      </c>
      <c r="EM1266" s="17" t="str">
        <f t="shared" si="35"/>
        <v>CUMPLE</v>
      </c>
    </row>
    <row r="1267" spans="1:143" s="1" customFormat="1" x14ac:dyDescent="0.25">
      <c r="A1267" s="32"/>
      <c r="B1267" s="83" t="s">
        <v>839</v>
      </c>
      <c r="C1267" s="225"/>
      <c r="D1267" s="226"/>
      <c r="E1267" s="227"/>
      <c r="F1267" s="227"/>
      <c r="G1267" s="227"/>
      <c r="EB1267" s="11"/>
      <c r="EC1267" s="11"/>
      <c r="ED1267" s="11"/>
      <c r="EE1267" s="11"/>
      <c r="EF1267" s="11"/>
      <c r="EG1267" s="11"/>
      <c r="EH1267" s="11"/>
      <c r="EI1267" s="11"/>
      <c r="EL1267" s="20" t="s">
        <v>839</v>
      </c>
      <c r="EM1267" s="17" t="str">
        <f t="shared" si="35"/>
        <v>CUMPLE</v>
      </c>
    </row>
    <row r="1268" spans="1:143" s="1" customFormat="1" x14ac:dyDescent="0.25">
      <c r="A1268" s="32"/>
      <c r="B1268" s="83" t="s">
        <v>840</v>
      </c>
      <c r="C1268" s="225"/>
      <c r="D1268" s="226"/>
      <c r="E1268" s="227"/>
      <c r="F1268" s="227"/>
      <c r="G1268" s="227"/>
      <c r="EB1268" s="11"/>
      <c r="EC1268" s="11"/>
      <c r="ED1268" s="11"/>
      <c r="EE1268" s="11"/>
      <c r="EF1268" s="11"/>
      <c r="EG1268" s="11"/>
      <c r="EH1268" s="11"/>
      <c r="EI1268" s="11"/>
      <c r="EL1268" s="20" t="s">
        <v>840</v>
      </c>
      <c r="EM1268" s="17" t="str">
        <f t="shared" si="35"/>
        <v>CUMPLE</v>
      </c>
    </row>
    <row r="1269" spans="1:143" s="1" customFormat="1" x14ac:dyDescent="0.25">
      <c r="A1269" s="32"/>
      <c r="B1269" s="83" t="s">
        <v>841</v>
      </c>
      <c r="C1269" s="225"/>
      <c r="D1269" s="226"/>
      <c r="E1269" s="227"/>
      <c r="F1269" s="227"/>
      <c r="G1269" s="227"/>
      <c r="EB1269" s="11"/>
      <c r="EC1269" s="11"/>
      <c r="ED1269" s="11"/>
      <c r="EE1269" s="11"/>
      <c r="EF1269" s="11"/>
      <c r="EG1269" s="11"/>
      <c r="EH1269" s="11"/>
      <c r="EI1269" s="11"/>
      <c r="EL1269" s="20" t="s">
        <v>841</v>
      </c>
      <c r="EM1269" s="17" t="str">
        <f t="shared" si="35"/>
        <v>CUMPLE</v>
      </c>
    </row>
    <row r="1270" spans="1:143" s="1" customFormat="1" x14ac:dyDescent="0.25">
      <c r="A1270" s="32"/>
      <c r="B1270" s="83" t="s">
        <v>842</v>
      </c>
      <c r="C1270" s="225"/>
      <c r="D1270" s="226"/>
      <c r="E1270" s="227"/>
      <c r="F1270" s="227"/>
      <c r="G1270" s="227"/>
      <c r="EB1270" s="11"/>
      <c r="EC1270" s="11"/>
      <c r="ED1270" s="11"/>
      <c r="EE1270" s="11"/>
      <c r="EF1270" s="11"/>
      <c r="EG1270" s="11"/>
      <c r="EH1270" s="11"/>
      <c r="EI1270" s="11"/>
      <c r="EL1270" s="20" t="s">
        <v>842</v>
      </c>
      <c r="EM1270" s="17" t="str">
        <f t="shared" si="35"/>
        <v>CUMPLE</v>
      </c>
    </row>
    <row r="1271" spans="1:143" s="1" customFormat="1" x14ac:dyDescent="0.25">
      <c r="A1271" s="27"/>
      <c r="B1271" s="84" t="s">
        <v>843</v>
      </c>
      <c r="C1271" s="228"/>
      <c r="D1271" s="229"/>
      <c r="E1271" s="230"/>
      <c r="F1271" s="230"/>
      <c r="G1271" s="230"/>
      <c r="EB1271" s="11"/>
      <c r="EC1271" s="11"/>
      <c r="ED1271" s="11"/>
      <c r="EE1271" s="11"/>
      <c r="EF1271" s="11"/>
      <c r="EG1271" s="11"/>
      <c r="EH1271" s="11"/>
      <c r="EI1271" s="11"/>
      <c r="EL1271" s="20" t="s">
        <v>843</v>
      </c>
      <c r="EM1271" s="17" t="str">
        <f t="shared" si="35"/>
        <v>CUMPLE</v>
      </c>
    </row>
    <row r="1272" spans="1:143" s="1" customFormat="1" ht="30" x14ac:dyDescent="0.25">
      <c r="A1272" s="218">
        <v>3</v>
      </c>
      <c r="B1272" s="108" t="s">
        <v>844</v>
      </c>
      <c r="C1272" s="219">
        <v>2</v>
      </c>
      <c r="D1272" s="220"/>
      <c r="E1272" s="221">
        <f>+D1272*C1272</f>
        <v>0</v>
      </c>
      <c r="F1272" s="221">
        <f>+E1272*0.16</f>
        <v>0</v>
      </c>
      <c r="G1272" s="221">
        <f>+F1272+E1272</f>
        <v>0</v>
      </c>
      <c r="EB1272" s="11" t="str">
        <f>IF(A1272&gt;0.9,"CUMPLE","NO")</f>
        <v>CUMPLE</v>
      </c>
      <c r="EC1272" s="11" t="str">
        <f>IF(C1272&gt;0.9,"CUMPLE","NO")</f>
        <v>CUMPLE</v>
      </c>
      <c r="ED1272" s="11" t="str">
        <f>+IF(EB1272=EC1272,"CUMPLE")</f>
        <v>CUMPLE</v>
      </c>
      <c r="EE1272" s="11" t="b">
        <f>+IF(D1272&gt;0.9,"CUMPLE")</f>
        <v>0</v>
      </c>
      <c r="EF1272" s="11">
        <v>3</v>
      </c>
      <c r="EG1272" s="11" t="str">
        <f>+IF(A1272=EF1272,"CUMPLE")</f>
        <v>CUMPLE</v>
      </c>
      <c r="EH1272" s="11">
        <v>2</v>
      </c>
      <c r="EI1272" s="11" t="str">
        <f>+IF(C1272=EH1272,"CUMPLE")</f>
        <v>CUMPLE</v>
      </c>
      <c r="EL1272" s="20" t="s">
        <v>844</v>
      </c>
      <c r="EM1272" s="17" t="str">
        <f t="shared" si="35"/>
        <v>CUMPLE</v>
      </c>
    </row>
    <row r="1273" spans="1:143" s="1" customFormat="1" x14ac:dyDescent="0.25">
      <c r="A1273" s="22"/>
      <c r="B1273" s="75" t="s">
        <v>845</v>
      </c>
      <c r="C1273" s="222"/>
      <c r="D1273" s="223"/>
      <c r="E1273" s="224"/>
      <c r="F1273" s="224"/>
      <c r="G1273" s="224"/>
      <c r="EB1273" s="11"/>
      <c r="EC1273" s="11"/>
      <c r="ED1273" s="11"/>
      <c r="EE1273" s="11"/>
      <c r="EF1273" s="11"/>
      <c r="EG1273" s="11"/>
      <c r="EH1273" s="11"/>
      <c r="EI1273" s="11"/>
      <c r="EL1273" s="20" t="s">
        <v>845</v>
      </c>
      <c r="EM1273" s="17" t="str">
        <f t="shared" si="35"/>
        <v>CUMPLE</v>
      </c>
    </row>
    <row r="1274" spans="1:143" s="1" customFormat="1" x14ac:dyDescent="0.25">
      <c r="A1274" s="32"/>
      <c r="B1274" s="83" t="s">
        <v>846</v>
      </c>
      <c r="C1274" s="225"/>
      <c r="D1274" s="226"/>
      <c r="E1274" s="227"/>
      <c r="F1274" s="227"/>
      <c r="G1274" s="227"/>
      <c r="EB1274" s="11"/>
      <c r="EC1274" s="11"/>
      <c r="ED1274" s="11"/>
      <c r="EE1274" s="11"/>
      <c r="EF1274" s="11"/>
      <c r="EG1274" s="11"/>
      <c r="EH1274" s="11"/>
      <c r="EI1274" s="11"/>
      <c r="EL1274" s="20" t="s">
        <v>846</v>
      </c>
      <c r="EM1274" s="17" t="str">
        <f t="shared" si="35"/>
        <v>CUMPLE</v>
      </c>
    </row>
    <row r="1275" spans="1:143" s="1" customFormat="1" x14ac:dyDescent="0.25">
      <c r="A1275" s="32"/>
      <c r="B1275" s="83" t="s">
        <v>847</v>
      </c>
      <c r="C1275" s="225"/>
      <c r="D1275" s="226"/>
      <c r="E1275" s="227"/>
      <c r="F1275" s="227"/>
      <c r="G1275" s="227"/>
      <c r="EB1275" s="11"/>
      <c r="EC1275" s="11"/>
      <c r="ED1275" s="11"/>
      <c r="EE1275" s="11"/>
      <c r="EF1275" s="11"/>
      <c r="EG1275" s="11"/>
      <c r="EH1275" s="11"/>
      <c r="EI1275" s="11"/>
      <c r="EL1275" s="20" t="s">
        <v>847</v>
      </c>
      <c r="EM1275" s="17" t="str">
        <f t="shared" si="35"/>
        <v>CUMPLE</v>
      </c>
    </row>
    <row r="1276" spans="1:143" s="1" customFormat="1" x14ac:dyDescent="0.25">
      <c r="A1276" s="32"/>
      <c r="B1276" s="83" t="s">
        <v>848</v>
      </c>
      <c r="C1276" s="225"/>
      <c r="D1276" s="226"/>
      <c r="E1276" s="227"/>
      <c r="F1276" s="227"/>
      <c r="G1276" s="227"/>
      <c r="EB1276" s="11"/>
      <c r="EC1276" s="11"/>
      <c r="ED1276" s="11"/>
      <c r="EE1276" s="11"/>
      <c r="EF1276" s="11"/>
      <c r="EG1276" s="11"/>
      <c r="EH1276" s="11"/>
      <c r="EI1276" s="11"/>
      <c r="EL1276" s="20" t="s">
        <v>848</v>
      </c>
      <c r="EM1276" s="17" t="str">
        <f t="shared" si="35"/>
        <v>CUMPLE</v>
      </c>
    </row>
    <row r="1277" spans="1:143" s="1" customFormat="1" x14ac:dyDescent="0.25">
      <c r="A1277" s="32"/>
      <c r="B1277" s="83" t="s">
        <v>849</v>
      </c>
      <c r="C1277" s="225"/>
      <c r="D1277" s="226"/>
      <c r="E1277" s="227"/>
      <c r="F1277" s="227"/>
      <c r="G1277" s="227"/>
      <c r="EB1277" s="11"/>
      <c r="EC1277" s="11"/>
      <c r="ED1277" s="11"/>
      <c r="EE1277" s="11"/>
      <c r="EF1277" s="11"/>
      <c r="EG1277" s="11"/>
      <c r="EH1277" s="11"/>
      <c r="EI1277" s="11"/>
      <c r="EL1277" s="20" t="s">
        <v>849</v>
      </c>
      <c r="EM1277" s="17" t="str">
        <f t="shared" si="35"/>
        <v>CUMPLE</v>
      </c>
    </row>
    <row r="1278" spans="1:143" s="1" customFormat="1" x14ac:dyDescent="0.25">
      <c r="A1278" s="32"/>
      <c r="B1278" s="83" t="s">
        <v>850</v>
      </c>
      <c r="C1278" s="225"/>
      <c r="D1278" s="226"/>
      <c r="E1278" s="227"/>
      <c r="F1278" s="227"/>
      <c r="G1278" s="227"/>
      <c r="EB1278" s="11"/>
      <c r="EC1278" s="11"/>
      <c r="ED1278" s="11"/>
      <c r="EE1278" s="11"/>
      <c r="EF1278" s="11"/>
      <c r="EG1278" s="11"/>
      <c r="EH1278" s="11"/>
      <c r="EI1278" s="11"/>
      <c r="EL1278" s="20" t="s">
        <v>850</v>
      </c>
      <c r="EM1278" s="17" t="str">
        <f t="shared" si="35"/>
        <v>CUMPLE</v>
      </c>
    </row>
    <row r="1279" spans="1:143" s="1" customFormat="1" x14ac:dyDescent="0.25">
      <c r="A1279" s="32"/>
      <c r="B1279" s="83" t="s">
        <v>851</v>
      </c>
      <c r="C1279" s="225"/>
      <c r="D1279" s="226"/>
      <c r="E1279" s="227"/>
      <c r="F1279" s="227"/>
      <c r="G1279" s="227"/>
      <c r="EB1279" s="11"/>
      <c r="EC1279" s="11"/>
      <c r="ED1279" s="11"/>
      <c r="EE1279" s="11"/>
      <c r="EF1279" s="11"/>
      <c r="EG1279" s="11"/>
      <c r="EH1279" s="11"/>
      <c r="EI1279" s="11"/>
      <c r="EL1279" s="20" t="s">
        <v>851</v>
      </c>
      <c r="EM1279" s="17" t="str">
        <f t="shared" si="35"/>
        <v>CUMPLE</v>
      </c>
    </row>
    <row r="1280" spans="1:143" s="1" customFormat="1" x14ac:dyDescent="0.25">
      <c r="A1280" s="32"/>
      <c r="B1280" s="83" t="s">
        <v>852</v>
      </c>
      <c r="C1280" s="225"/>
      <c r="D1280" s="226"/>
      <c r="E1280" s="227"/>
      <c r="F1280" s="227"/>
      <c r="G1280" s="227"/>
      <c r="EB1280" s="11"/>
      <c r="EC1280" s="11"/>
      <c r="ED1280" s="11"/>
      <c r="EE1280" s="11"/>
      <c r="EF1280" s="11"/>
      <c r="EG1280" s="11"/>
      <c r="EH1280" s="11"/>
      <c r="EI1280" s="11"/>
      <c r="EL1280" s="20" t="s">
        <v>852</v>
      </c>
      <c r="EM1280" s="17" t="str">
        <f t="shared" si="35"/>
        <v>CUMPLE</v>
      </c>
    </row>
    <row r="1281" spans="1:143" s="1" customFormat="1" x14ac:dyDescent="0.25">
      <c r="A1281" s="32"/>
      <c r="B1281" s="83" t="s">
        <v>853</v>
      </c>
      <c r="C1281" s="225"/>
      <c r="D1281" s="226"/>
      <c r="E1281" s="227"/>
      <c r="F1281" s="227"/>
      <c r="G1281" s="227"/>
      <c r="EB1281" s="11"/>
      <c r="EC1281" s="11"/>
      <c r="ED1281" s="11"/>
      <c r="EE1281" s="11"/>
      <c r="EF1281" s="11"/>
      <c r="EG1281" s="11"/>
      <c r="EH1281" s="11"/>
      <c r="EI1281" s="11"/>
      <c r="EL1281" s="20" t="s">
        <v>853</v>
      </c>
      <c r="EM1281" s="17" t="str">
        <f t="shared" si="35"/>
        <v>CUMPLE</v>
      </c>
    </row>
    <row r="1282" spans="1:143" s="1" customFormat="1" x14ac:dyDescent="0.25">
      <c r="A1282" s="32"/>
      <c r="B1282" s="83" t="s">
        <v>854</v>
      </c>
      <c r="C1282" s="225"/>
      <c r="D1282" s="226"/>
      <c r="E1282" s="227"/>
      <c r="F1282" s="227"/>
      <c r="G1282" s="227"/>
      <c r="EB1282" s="11"/>
      <c r="EC1282" s="11"/>
      <c r="ED1282" s="11"/>
      <c r="EE1282" s="11"/>
      <c r="EF1282" s="11"/>
      <c r="EG1282" s="11"/>
      <c r="EH1282" s="11"/>
      <c r="EI1282" s="11"/>
      <c r="EL1282" s="20" t="s">
        <v>854</v>
      </c>
      <c r="EM1282" s="17" t="str">
        <f t="shared" si="35"/>
        <v>CUMPLE</v>
      </c>
    </row>
    <row r="1283" spans="1:143" s="1" customFormat="1" x14ac:dyDescent="0.25">
      <c r="A1283" s="32"/>
      <c r="B1283" s="83" t="s">
        <v>855</v>
      </c>
      <c r="C1283" s="225"/>
      <c r="D1283" s="226"/>
      <c r="E1283" s="227"/>
      <c r="F1283" s="227"/>
      <c r="G1283" s="227"/>
      <c r="EB1283" s="11"/>
      <c r="EC1283" s="11"/>
      <c r="ED1283" s="11"/>
      <c r="EE1283" s="11"/>
      <c r="EF1283" s="11"/>
      <c r="EG1283" s="11"/>
      <c r="EH1283" s="11"/>
      <c r="EI1283" s="11"/>
      <c r="EL1283" s="20" t="s">
        <v>855</v>
      </c>
      <c r="EM1283" s="17" t="str">
        <f t="shared" si="35"/>
        <v>CUMPLE</v>
      </c>
    </row>
    <row r="1284" spans="1:143" s="1" customFormat="1" x14ac:dyDescent="0.25">
      <c r="A1284" s="27"/>
      <c r="B1284" s="84" t="s">
        <v>856</v>
      </c>
      <c r="C1284" s="228"/>
      <c r="D1284" s="229"/>
      <c r="E1284" s="230"/>
      <c r="F1284" s="230"/>
      <c r="G1284" s="230"/>
      <c r="EB1284" s="11"/>
      <c r="EC1284" s="11"/>
      <c r="ED1284" s="11"/>
      <c r="EE1284" s="11"/>
      <c r="EF1284" s="11"/>
      <c r="EG1284" s="11"/>
      <c r="EH1284" s="11"/>
      <c r="EI1284" s="11"/>
      <c r="EL1284" s="20" t="s">
        <v>856</v>
      </c>
      <c r="EM1284" s="17" t="str">
        <f t="shared" si="35"/>
        <v>CUMPLE</v>
      </c>
    </row>
    <row r="1285" spans="1:143" s="1" customFormat="1" x14ac:dyDescent="0.25">
      <c r="A1285" s="218">
        <v>4</v>
      </c>
      <c r="B1285" s="108" t="s">
        <v>857</v>
      </c>
      <c r="C1285" s="219">
        <v>1</v>
      </c>
      <c r="D1285" s="220"/>
      <c r="E1285" s="221">
        <f>+D1285*C1285</f>
        <v>0</v>
      </c>
      <c r="F1285" s="221">
        <f>+E1285*0.16</f>
        <v>0</v>
      </c>
      <c r="G1285" s="221">
        <f>+F1285+E1285</f>
        <v>0</v>
      </c>
      <c r="EB1285" s="11" t="str">
        <f>IF(A1285&gt;0.9,"CUMPLE","NO")</f>
        <v>CUMPLE</v>
      </c>
      <c r="EC1285" s="11" t="str">
        <f>IF(C1285&gt;0.9,"CUMPLE","NO")</f>
        <v>CUMPLE</v>
      </c>
      <c r="ED1285" s="11" t="str">
        <f>+IF(EB1285=EC1285,"CUMPLE")</f>
        <v>CUMPLE</v>
      </c>
      <c r="EE1285" s="11" t="b">
        <f>+IF(D1285&gt;0.9,"CUMPLE")</f>
        <v>0</v>
      </c>
      <c r="EF1285" s="11">
        <v>4</v>
      </c>
      <c r="EG1285" s="11" t="str">
        <f>+IF(A1285=EF1285,"CUMPLE")</f>
        <v>CUMPLE</v>
      </c>
      <c r="EH1285" s="11">
        <v>1</v>
      </c>
      <c r="EI1285" s="11" t="str">
        <f>+IF(C1285=EH1285,"CUMPLE")</f>
        <v>CUMPLE</v>
      </c>
      <c r="EL1285" s="20" t="s">
        <v>857</v>
      </c>
      <c r="EM1285" s="17" t="str">
        <f t="shared" si="35"/>
        <v>CUMPLE</v>
      </c>
    </row>
    <row r="1286" spans="1:143" s="1" customFormat="1" x14ac:dyDescent="0.25">
      <c r="A1286" s="22"/>
      <c r="B1286" s="75" t="s">
        <v>858</v>
      </c>
      <c r="C1286" s="222"/>
      <c r="D1286" s="223"/>
      <c r="E1286" s="224"/>
      <c r="F1286" s="224"/>
      <c r="G1286" s="224"/>
      <c r="EB1286" s="11"/>
      <c r="EC1286" s="11"/>
      <c r="ED1286" s="11"/>
      <c r="EE1286" s="11"/>
      <c r="EF1286" s="11"/>
      <c r="EG1286" s="11"/>
      <c r="EH1286" s="11"/>
      <c r="EI1286" s="11"/>
      <c r="EL1286" s="20" t="s">
        <v>858</v>
      </c>
      <c r="EM1286" s="17" t="str">
        <f t="shared" si="35"/>
        <v>CUMPLE</v>
      </c>
    </row>
    <row r="1287" spans="1:143" s="1" customFormat="1" x14ac:dyDescent="0.25">
      <c r="A1287" s="32"/>
      <c r="B1287" s="83" t="s">
        <v>859</v>
      </c>
      <c r="C1287" s="225"/>
      <c r="D1287" s="226"/>
      <c r="E1287" s="227"/>
      <c r="F1287" s="227"/>
      <c r="G1287" s="227"/>
      <c r="EB1287" s="11"/>
      <c r="EC1287" s="11"/>
      <c r="ED1287" s="11"/>
      <c r="EE1287" s="11"/>
      <c r="EF1287" s="11"/>
      <c r="EG1287" s="11"/>
      <c r="EH1287" s="11"/>
      <c r="EI1287" s="11"/>
      <c r="EL1287" s="20" t="s">
        <v>859</v>
      </c>
      <c r="EM1287" s="17" t="str">
        <f t="shared" si="35"/>
        <v>CUMPLE</v>
      </c>
    </row>
    <row r="1288" spans="1:143" s="1" customFormat="1" x14ac:dyDescent="0.25">
      <c r="A1288" s="32"/>
      <c r="B1288" s="83" t="s">
        <v>846</v>
      </c>
      <c r="C1288" s="225"/>
      <c r="D1288" s="226"/>
      <c r="E1288" s="227"/>
      <c r="F1288" s="227"/>
      <c r="G1288" s="227"/>
      <c r="EB1288" s="11"/>
      <c r="EC1288" s="11"/>
      <c r="ED1288" s="11"/>
      <c r="EE1288" s="11"/>
      <c r="EF1288" s="11"/>
      <c r="EG1288" s="11"/>
      <c r="EH1288" s="11"/>
      <c r="EI1288" s="11"/>
      <c r="EL1288" s="20" t="s">
        <v>846</v>
      </c>
      <c r="EM1288" s="17" t="str">
        <f t="shared" si="35"/>
        <v>CUMPLE</v>
      </c>
    </row>
    <row r="1289" spans="1:143" s="1" customFormat="1" x14ac:dyDescent="0.25">
      <c r="A1289" s="32"/>
      <c r="B1289" s="83" t="s">
        <v>860</v>
      </c>
      <c r="C1289" s="225"/>
      <c r="D1289" s="226"/>
      <c r="E1289" s="227"/>
      <c r="F1289" s="227"/>
      <c r="G1289" s="227"/>
      <c r="EB1289" s="11"/>
      <c r="EC1289" s="11"/>
      <c r="ED1289" s="11"/>
      <c r="EE1289" s="11"/>
      <c r="EF1289" s="11"/>
      <c r="EG1289" s="11"/>
      <c r="EH1289" s="11"/>
      <c r="EI1289" s="11"/>
      <c r="EL1289" s="20" t="s">
        <v>860</v>
      </c>
      <c r="EM1289" s="17" t="str">
        <f t="shared" ref="EM1289:EM1352" si="36">+IF(EL1289=B1289,"CUMPLE")</f>
        <v>CUMPLE</v>
      </c>
    </row>
    <row r="1290" spans="1:143" s="1" customFormat="1" x14ac:dyDescent="0.25">
      <c r="A1290" s="32"/>
      <c r="B1290" s="83" t="s">
        <v>861</v>
      </c>
      <c r="C1290" s="225"/>
      <c r="D1290" s="226"/>
      <c r="E1290" s="227"/>
      <c r="F1290" s="227"/>
      <c r="G1290" s="227"/>
      <c r="EB1290" s="11"/>
      <c r="EC1290" s="11"/>
      <c r="ED1290" s="11"/>
      <c r="EE1290" s="11"/>
      <c r="EF1290" s="11"/>
      <c r="EG1290" s="11"/>
      <c r="EH1290" s="11"/>
      <c r="EI1290" s="11"/>
      <c r="EL1290" s="20" t="s">
        <v>861</v>
      </c>
      <c r="EM1290" s="17" t="str">
        <f t="shared" si="36"/>
        <v>CUMPLE</v>
      </c>
    </row>
    <row r="1291" spans="1:143" s="1" customFormat="1" x14ac:dyDescent="0.25">
      <c r="A1291" s="32"/>
      <c r="B1291" s="83" t="s">
        <v>862</v>
      </c>
      <c r="C1291" s="225"/>
      <c r="D1291" s="226"/>
      <c r="E1291" s="227"/>
      <c r="F1291" s="227"/>
      <c r="G1291" s="227"/>
      <c r="EB1291" s="11"/>
      <c r="EC1291" s="11"/>
      <c r="ED1291" s="11"/>
      <c r="EE1291" s="11"/>
      <c r="EF1291" s="11"/>
      <c r="EG1291" s="11"/>
      <c r="EH1291" s="11"/>
      <c r="EI1291" s="11"/>
      <c r="EL1291" s="20" t="s">
        <v>862</v>
      </c>
      <c r="EM1291" s="17" t="str">
        <f t="shared" si="36"/>
        <v>CUMPLE</v>
      </c>
    </row>
    <row r="1292" spans="1:143" s="1" customFormat="1" x14ac:dyDescent="0.25">
      <c r="A1292" s="32"/>
      <c r="B1292" s="83" t="s">
        <v>863</v>
      </c>
      <c r="C1292" s="225"/>
      <c r="D1292" s="226"/>
      <c r="E1292" s="227"/>
      <c r="F1292" s="227"/>
      <c r="G1292" s="227"/>
      <c r="EB1292" s="11"/>
      <c r="EC1292" s="11"/>
      <c r="ED1292" s="11"/>
      <c r="EE1292" s="11"/>
      <c r="EF1292" s="11"/>
      <c r="EG1292" s="11"/>
      <c r="EH1292" s="11"/>
      <c r="EI1292" s="11"/>
      <c r="EL1292" s="20" t="s">
        <v>863</v>
      </c>
      <c r="EM1292" s="17" t="str">
        <f t="shared" si="36"/>
        <v>CUMPLE</v>
      </c>
    </row>
    <row r="1293" spans="1:143" s="1" customFormat="1" x14ac:dyDescent="0.25">
      <c r="A1293" s="32"/>
      <c r="B1293" s="83" t="s">
        <v>864</v>
      </c>
      <c r="C1293" s="225"/>
      <c r="D1293" s="226"/>
      <c r="E1293" s="227"/>
      <c r="F1293" s="227"/>
      <c r="G1293" s="227"/>
      <c r="EB1293" s="11"/>
      <c r="EC1293" s="11"/>
      <c r="ED1293" s="11"/>
      <c r="EE1293" s="11"/>
      <c r="EF1293" s="11"/>
      <c r="EG1293" s="11"/>
      <c r="EH1293" s="11"/>
      <c r="EI1293" s="11"/>
      <c r="EL1293" s="20" t="s">
        <v>864</v>
      </c>
      <c r="EM1293" s="17" t="str">
        <f t="shared" si="36"/>
        <v>CUMPLE</v>
      </c>
    </row>
    <row r="1294" spans="1:143" s="1" customFormat="1" x14ac:dyDescent="0.25">
      <c r="A1294" s="32"/>
      <c r="B1294" s="83" t="s">
        <v>865</v>
      </c>
      <c r="C1294" s="225"/>
      <c r="D1294" s="226"/>
      <c r="E1294" s="227"/>
      <c r="F1294" s="227"/>
      <c r="G1294" s="227"/>
      <c r="EB1294" s="11"/>
      <c r="EC1294" s="11"/>
      <c r="ED1294" s="11"/>
      <c r="EE1294" s="11"/>
      <c r="EF1294" s="11"/>
      <c r="EG1294" s="11"/>
      <c r="EH1294" s="11"/>
      <c r="EI1294" s="11"/>
      <c r="EL1294" s="20" t="s">
        <v>865</v>
      </c>
      <c r="EM1294" s="17" t="str">
        <f t="shared" si="36"/>
        <v>CUMPLE</v>
      </c>
    </row>
    <row r="1295" spans="1:143" s="1" customFormat="1" x14ac:dyDescent="0.25">
      <c r="A1295" s="32"/>
      <c r="B1295" s="83" t="s">
        <v>866</v>
      </c>
      <c r="C1295" s="225"/>
      <c r="D1295" s="226"/>
      <c r="E1295" s="227"/>
      <c r="F1295" s="227"/>
      <c r="G1295" s="227"/>
      <c r="EB1295" s="11"/>
      <c r="EC1295" s="11"/>
      <c r="ED1295" s="11"/>
      <c r="EE1295" s="11"/>
      <c r="EF1295" s="11"/>
      <c r="EG1295" s="11"/>
      <c r="EH1295" s="11"/>
      <c r="EI1295" s="11"/>
      <c r="EL1295" s="20" t="s">
        <v>866</v>
      </c>
      <c r="EM1295" s="17" t="str">
        <f t="shared" si="36"/>
        <v>CUMPLE</v>
      </c>
    </row>
    <row r="1296" spans="1:143" s="1" customFormat="1" x14ac:dyDescent="0.25">
      <c r="A1296" s="27"/>
      <c r="B1296" s="84" t="s">
        <v>867</v>
      </c>
      <c r="C1296" s="228"/>
      <c r="D1296" s="229"/>
      <c r="E1296" s="230"/>
      <c r="F1296" s="230"/>
      <c r="G1296" s="230"/>
      <c r="EB1296" s="11"/>
      <c r="EC1296" s="11"/>
      <c r="ED1296" s="11"/>
      <c r="EE1296" s="11"/>
      <c r="EF1296" s="11"/>
      <c r="EG1296" s="11"/>
      <c r="EH1296" s="11"/>
      <c r="EI1296" s="11"/>
      <c r="EL1296" s="20" t="s">
        <v>867</v>
      </c>
      <c r="EM1296" s="17" t="str">
        <f t="shared" si="36"/>
        <v>CUMPLE</v>
      </c>
    </row>
    <row r="1297" spans="1:143" s="1" customFormat="1" x14ac:dyDescent="0.25">
      <c r="A1297" s="12">
        <v>5</v>
      </c>
      <c r="B1297" s="108" t="s">
        <v>868</v>
      </c>
      <c r="C1297" s="219">
        <v>1</v>
      </c>
      <c r="D1297" s="220"/>
      <c r="E1297" s="221">
        <f>+D1297*C1297</f>
        <v>0</v>
      </c>
      <c r="F1297" s="221">
        <f>+E1297*0.16</f>
        <v>0</v>
      </c>
      <c r="G1297" s="221">
        <f>+F1297+E1297</f>
        <v>0</v>
      </c>
      <c r="EB1297" s="11" t="str">
        <f>IF(A1297&gt;0.9,"CUMPLE","NO")</f>
        <v>CUMPLE</v>
      </c>
      <c r="EC1297" s="11" t="str">
        <f>IF(C1297&gt;0.9,"CUMPLE","NO")</f>
        <v>CUMPLE</v>
      </c>
      <c r="ED1297" s="11" t="str">
        <f>+IF(EB1297=EC1297,"CUMPLE")</f>
        <v>CUMPLE</v>
      </c>
      <c r="EE1297" s="11" t="b">
        <f>+IF(D1297&gt;0.9,"CUMPLE")</f>
        <v>0</v>
      </c>
      <c r="EF1297" s="11">
        <v>5</v>
      </c>
      <c r="EG1297" s="11" t="str">
        <f>+IF(A1297=EF1297,"CUMPLE")</f>
        <v>CUMPLE</v>
      </c>
      <c r="EH1297" s="11">
        <v>1</v>
      </c>
      <c r="EI1297" s="11" t="str">
        <f>+IF(C1297=EH1297,"CUMPLE")</f>
        <v>CUMPLE</v>
      </c>
      <c r="EL1297" s="20" t="s">
        <v>868</v>
      </c>
      <c r="EM1297" s="17" t="str">
        <f t="shared" si="36"/>
        <v>CUMPLE</v>
      </c>
    </row>
    <row r="1298" spans="1:143" s="1" customFormat="1" x14ac:dyDescent="0.25">
      <c r="A1298" s="22"/>
      <c r="B1298" s="75" t="s">
        <v>869</v>
      </c>
      <c r="C1298" s="222"/>
      <c r="D1298" s="223"/>
      <c r="E1298" s="224"/>
      <c r="F1298" s="224"/>
      <c r="G1298" s="224"/>
      <c r="EB1298" s="11"/>
      <c r="EC1298" s="11"/>
      <c r="ED1298" s="11"/>
      <c r="EE1298" s="11"/>
      <c r="EF1298" s="11"/>
      <c r="EG1298" s="11"/>
      <c r="EH1298" s="11"/>
      <c r="EI1298" s="11"/>
      <c r="EL1298" s="20" t="s">
        <v>869</v>
      </c>
      <c r="EM1298" s="17" t="str">
        <f t="shared" si="36"/>
        <v>CUMPLE</v>
      </c>
    </row>
    <row r="1299" spans="1:143" s="1" customFormat="1" x14ac:dyDescent="0.25">
      <c r="A1299" s="32"/>
      <c r="B1299" s="83" t="s">
        <v>870</v>
      </c>
      <c r="C1299" s="225"/>
      <c r="D1299" s="226"/>
      <c r="E1299" s="227"/>
      <c r="F1299" s="227"/>
      <c r="G1299" s="227"/>
      <c r="EB1299" s="11"/>
      <c r="EC1299" s="11"/>
      <c r="ED1299" s="11"/>
      <c r="EE1299" s="11"/>
      <c r="EF1299" s="11"/>
      <c r="EG1299" s="11"/>
      <c r="EH1299" s="11"/>
      <c r="EI1299" s="11"/>
      <c r="EL1299" s="20" t="s">
        <v>870</v>
      </c>
      <c r="EM1299" s="17" t="str">
        <f t="shared" si="36"/>
        <v>CUMPLE</v>
      </c>
    </row>
    <row r="1300" spans="1:143" s="1" customFormat="1" x14ac:dyDescent="0.25">
      <c r="A1300" s="32"/>
      <c r="B1300" s="83" t="s">
        <v>871</v>
      </c>
      <c r="C1300" s="225"/>
      <c r="D1300" s="226"/>
      <c r="E1300" s="227"/>
      <c r="F1300" s="227"/>
      <c r="G1300" s="227"/>
      <c r="EB1300" s="11"/>
      <c r="EC1300" s="11"/>
      <c r="ED1300" s="11"/>
      <c r="EE1300" s="11"/>
      <c r="EF1300" s="11"/>
      <c r="EG1300" s="11"/>
      <c r="EH1300" s="11"/>
      <c r="EI1300" s="11"/>
      <c r="EL1300" s="20" t="s">
        <v>871</v>
      </c>
      <c r="EM1300" s="17" t="str">
        <f t="shared" si="36"/>
        <v>CUMPLE</v>
      </c>
    </row>
    <row r="1301" spans="1:143" s="1" customFormat="1" x14ac:dyDescent="0.25">
      <c r="A1301" s="32"/>
      <c r="B1301" s="83" t="s">
        <v>872</v>
      </c>
      <c r="C1301" s="225"/>
      <c r="D1301" s="226"/>
      <c r="E1301" s="227"/>
      <c r="F1301" s="227"/>
      <c r="G1301" s="227"/>
      <c r="EB1301" s="11"/>
      <c r="EC1301" s="11"/>
      <c r="ED1301" s="11"/>
      <c r="EE1301" s="11"/>
      <c r="EF1301" s="11"/>
      <c r="EG1301" s="11"/>
      <c r="EH1301" s="11"/>
      <c r="EI1301" s="11"/>
      <c r="EL1301" s="20" t="s">
        <v>872</v>
      </c>
      <c r="EM1301" s="17" t="str">
        <f t="shared" si="36"/>
        <v>CUMPLE</v>
      </c>
    </row>
    <row r="1302" spans="1:143" s="1" customFormat="1" x14ac:dyDescent="0.25">
      <c r="A1302" s="32"/>
      <c r="B1302" s="83" t="s">
        <v>873</v>
      </c>
      <c r="C1302" s="225"/>
      <c r="D1302" s="226"/>
      <c r="E1302" s="227"/>
      <c r="F1302" s="227"/>
      <c r="G1302" s="227"/>
      <c r="EB1302" s="11"/>
      <c r="EC1302" s="11"/>
      <c r="ED1302" s="11"/>
      <c r="EE1302" s="11"/>
      <c r="EF1302" s="11"/>
      <c r="EG1302" s="11"/>
      <c r="EH1302" s="11"/>
      <c r="EI1302" s="11"/>
      <c r="EL1302" s="20" t="s">
        <v>873</v>
      </c>
      <c r="EM1302" s="17" t="str">
        <f t="shared" si="36"/>
        <v>CUMPLE</v>
      </c>
    </row>
    <row r="1303" spans="1:143" s="1" customFormat="1" x14ac:dyDescent="0.25">
      <c r="A1303" s="27"/>
      <c r="B1303" s="84" t="s">
        <v>874</v>
      </c>
      <c r="C1303" s="228"/>
      <c r="D1303" s="229"/>
      <c r="E1303" s="230"/>
      <c r="F1303" s="230"/>
      <c r="G1303" s="230"/>
      <c r="EB1303" s="11"/>
      <c r="EC1303" s="11"/>
      <c r="ED1303" s="11"/>
      <c r="EE1303" s="11"/>
      <c r="EF1303" s="11"/>
      <c r="EG1303" s="11"/>
      <c r="EH1303" s="11"/>
      <c r="EI1303" s="11"/>
      <c r="EL1303" s="20" t="s">
        <v>874</v>
      </c>
      <c r="EM1303" s="17" t="str">
        <f t="shared" si="36"/>
        <v>CUMPLE</v>
      </c>
    </row>
    <row r="1304" spans="1:143" s="1" customFormat="1" x14ac:dyDescent="0.25">
      <c r="A1304" s="12">
        <v>6</v>
      </c>
      <c r="B1304" s="108" t="s">
        <v>875</v>
      </c>
      <c r="C1304" s="219">
        <v>1</v>
      </c>
      <c r="D1304" s="220"/>
      <c r="E1304" s="221">
        <f>+D1304*C1304</f>
        <v>0</v>
      </c>
      <c r="F1304" s="221">
        <f>+E1304*0.16</f>
        <v>0</v>
      </c>
      <c r="G1304" s="221">
        <f>+F1304+E1304</f>
        <v>0</v>
      </c>
      <c r="EB1304" s="11" t="str">
        <f>IF(A1304&gt;0.9,"CUMPLE","NO")</f>
        <v>CUMPLE</v>
      </c>
      <c r="EC1304" s="11" t="str">
        <f>IF(C1304&gt;0.9,"CUMPLE","NO")</f>
        <v>CUMPLE</v>
      </c>
      <c r="ED1304" s="11" t="str">
        <f>+IF(EB1304=EC1304,"CUMPLE")</f>
        <v>CUMPLE</v>
      </c>
      <c r="EE1304" s="11" t="b">
        <f>+IF(D1304&gt;0.9,"CUMPLE")</f>
        <v>0</v>
      </c>
      <c r="EF1304" s="11">
        <v>6</v>
      </c>
      <c r="EG1304" s="11" t="str">
        <f>+IF(A1304=EF1304,"CUMPLE")</f>
        <v>CUMPLE</v>
      </c>
      <c r="EH1304" s="11">
        <v>1</v>
      </c>
      <c r="EI1304" s="11" t="str">
        <f>+IF(C1304=EH1304,"CUMPLE")</f>
        <v>CUMPLE</v>
      </c>
      <c r="EL1304" s="20" t="s">
        <v>875</v>
      </c>
      <c r="EM1304" s="17" t="str">
        <f t="shared" si="36"/>
        <v>CUMPLE</v>
      </c>
    </row>
    <row r="1305" spans="1:143" s="1" customFormat="1" x14ac:dyDescent="0.25">
      <c r="A1305" s="12">
        <v>7</v>
      </c>
      <c r="B1305" s="108" t="s">
        <v>876</v>
      </c>
      <c r="C1305" s="219">
        <v>1</v>
      </c>
      <c r="D1305" s="220"/>
      <c r="E1305" s="221">
        <f>+D1305*C1305</f>
        <v>0</v>
      </c>
      <c r="F1305" s="221">
        <f>+E1305*0.16</f>
        <v>0</v>
      </c>
      <c r="G1305" s="221">
        <f>+F1305+E1305</f>
        <v>0</v>
      </c>
      <c r="EB1305" s="11" t="str">
        <f>IF(A1305&gt;0.9,"CUMPLE","NO")</f>
        <v>CUMPLE</v>
      </c>
      <c r="EC1305" s="11" t="str">
        <f>IF(C1305&gt;0.9,"CUMPLE","NO")</f>
        <v>CUMPLE</v>
      </c>
      <c r="ED1305" s="11" t="str">
        <f>+IF(EB1305=EC1305,"CUMPLE")</f>
        <v>CUMPLE</v>
      </c>
      <c r="EE1305" s="11" t="b">
        <f>+IF(D1305&gt;0.9,"CUMPLE")</f>
        <v>0</v>
      </c>
      <c r="EF1305" s="11">
        <v>7</v>
      </c>
      <c r="EG1305" s="11" t="str">
        <f>+IF(A1305=EF1305,"CUMPLE")</f>
        <v>CUMPLE</v>
      </c>
      <c r="EH1305" s="11">
        <v>1</v>
      </c>
      <c r="EI1305" s="11" t="str">
        <f>+IF(C1305=EH1305,"CUMPLE")</f>
        <v>CUMPLE</v>
      </c>
      <c r="EL1305" s="20" t="s">
        <v>876</v>
      </c>
      <c r="EM1305" s="17" t="str">
        <f t="shared" si="36"/>
        <v>CUMPLE</v>
      </c>
    </row>
    <row r="1306" spans="1:143" s="1" customFormat="1" x14ac:dyDescent="0.25">
      <c r="A1306" s="22"/>
      <c r="B1306" s="75" t="s">
        <v>877</v>
      </c>
      <c r="C1306" s="222"/>
      <c r="D1306" s="223"/>
      <c r="E1306" s="224"/>
      <c r="F1306" s="224"/>
      <c r="G1306" s="224"/>
      <c r="EB1306" s="11"/>
      <c r="EC1306" s="11"/>
      <c r="ED1306" s="11"/>
      <c r="EE1306" s="11"/>
      <c r="EF1306" s="11"/>
      <c r="EG1306" s="11"/>
      <c r="EH1306" s="11"/>
      <c r="EI1306" s="11"/>
      <c r="EL1306" s="20" t="s">
        <v>877</v>
      </c>
      <c r="EM1306" s="17" t="str">
        <f t="shared" si="36"/>
        <v>CUMPLE</v>
      </c>
    </row>
    <row r="1307" spans="1:143" s="1" customFormat="1" x14ac:dyDescent="0.25">
      <c r="A1307" s="32"/>
      <c r="B1307" s="83" t="s">
        <v>832</v>
      </c>
      <c r="C1307" s="225"/>
      <c r="D1307" s="226"/>
      <c r="E1307" s="227"/>
      <c r="F1307" s="227"/>
      <c r="G1307" s="227"/>
      <c r="EB1307" s="11"/>
      <c r="EC1307" s="11"/>
      <c r="ED1307" s="11"/>
      <c r="EE1307" s="11"/>
      <c r="EF1307" s="11"/>
      <c r="EG1307" s="11"/>
      <c r="EH1307" s="11"/>
      <c r="EI1307" s="11"/>
      <c r="EL1307" s="20" t="s">
        <v>832</v>
      </c>
      <c r="EM1307" s="17" t="str">
        <f t="shared" si="36"/>
        <v>CUMPLE</v>
      </c>
    </row>
    <row r="1308" spans="1:143" s="1" customFormat="1" x14ac:dyDescent="0.25">
      <c r="A1308" s="32"/>
      <c r="B1308" s="83" t="s">
        <v>833</v>
      </c>
      <c r="C1308" s="225"/>
      <c r="D1308" s="226"/>
      <c r="E1308" s="227"/>
      <c r="F1308" s="227"/>
      <c r="G1308" s="227"/>
      <c r="EB1308" s="11"/>
      <c r="EC1308" s="11"/>
      <c r="ED1308" s="11"/>
      <c r="EE1308" s="11"/>
      <c r="EF1308" s="11"/>
      <c r="EG1308" s="11"/>
      <c r="EH1308" s="11"/>
      <c r="EI1308" s="11"/>
      <c r="EL1308" s="20" t="s">
        <v>833</v>
      </c>
      <c r="EM1308" s="17" t="str">
        <f t="shared" si="36"/>
        <v>CUMPLE</v>
      </c>
    </row>
    <row r="1309" spans="1:143" s="1" customFormat="1" x14ac:dyDescent="0.25">
      <c r="A1309" s="32"/>
      <c r="B1309" s="83" t="s">
        <v>878</v>
      </c>
      <c r="C1309" s="225"/>
      <c r="D1309" s="226"/>
      <c r="E1309" s="227"/>
      <c r="F1309" s="227"/>
      <c r="G1309" s="227"/>
      <c r="EB1309" s="11"/>
      <c r="EC1309" s="11"/>
      <c r="ED1309" s="11"/>
      <c r="EE1309" s="11"/>
      <c r="EF1309" s="11"/>
      <c r="EG1309" s="11"/>
      <c r="EH1309" s="11"/>
      <c r="EI1309" s="11"/>
      <c r="EL1309" s="20" t="s">
        <v>878</v>
      </c>
      <c r="EM1309" s="17" t="str">
        <f t="shared" si="36"/>
        <v>CUMPLE</v>
      </c>
    </row>
    <row r="1310" spans="1:143" s="1" customFormat="1" x14ac:dyDescent="0.25">
      <c r="A1310" s="32"/>
      <c r="B1310" s="83" t="s">
        <v>879</v>
      </c>
      <c r="C1310" s="225"/>
      <c r="D1310" s="226"/>
      <c r="E1310" s="227"/>
      <c r="F1310" s="227"/>
      <c r="G1310" s="227"/>
      <c r="EB1310" s="11"/>
      <c r="EC1310" s="11"/>
      <c r="ED1310" s="11"/>
      <c r="EE1310" s="11"/>
      <c r="EF1310" s="11"/>
      <c r="EG1310" s="11"/>
      <c r="EH1310" s="11"/>
      <c r="EI1310" s="11"/>
      <c r="EL1310" s="20" t="s">
        <v>879</v>
      </c>
      <c r="EM1310" s="17" t="str">
        <f t="shared" si="36"/>
        <v>CUMPLE</v>
      </c>
    </row>
    <row r="1311" spans="1:143" s="1" customFormat="1" x14ac:dyDescent="0.25">
      <c r="A1311" s="32"/>
      <c r="B1311" s="83" t="s">
        <v>880</v>
      </c>
      <c r="C1311" s="225"/>
      <c r="D1311" s="226"/>
      <c r="E1311" s="227"/>
      <c r="F1311" s="227"/>
      <c r="G1311" s="227"/>
      <c r="EB1311" s="11"/>
      <c r="EC1311" s="11"/>
      <c r="ED1311" s="11"/>
      <c r="EE1311" s="11"/>
      <c r="EF1311" s="11"/>
      <c r="EG1311" s="11"/>
      <c r="EH1311" s="11"/>
      <c r="EI1311" s="11"/>
      <c r="EL1311" s="20" t="s">
        <v>880</v>
      </c>
      <c r="EM1311" s="17" t="str">
        <f t="shared" si="36"/>
        <v>CUMPLE</v>
      </c>
    </row>
    <row r="1312" spans="1:143" s="1" customFormat="1" x14ac:dyDescent="0.25">
      <c r="A1312" s="32"/>
      <c r="B1312" s="83" t="s">
        <v>881</v>
      </c>
      <c r="C1312" s="225"/>
      <c r="D1312" s="226"/>
      <c r="E1312" s="227"/>
      <c r="F1312" s="227"/>
      <c r="G1312" s="227"/>
      <c r="EB1312" s="11"/>
      <c r="EC1312" s="11"/>
      <c r="ED1312" s="11"/>
      <c r="EE1312" s="11"/>
      <c r="EF1312" s="11"/>
      <c r="EG1312" s="11"/>
      <c r="EH1312" s="11"/>
      <c r="EI1312" s="11"/>
      <c r="EL1312" s="20" t="s">
        <v>881</v>
      </c>
      <c r="EM1312" s="17" t="str">
        <f t="shared" si="36"/>
        <v>CUMPLE</v>
      </c>
    </row>
    <row r="1313" spans="1:143" s="1" customFormat="1" x14ac:dyDescent="0.25">
      <c r="A1313" s="32"/>
      <c r="B1313" s="83" t="s">
        <v>882</v>
      </c>
      <c r="C1313" s="225"/>
      <c r="D1313" s="226"/>
      <c r="E1313" s="227"/>
      <c r="F1313" s="227"/>
      <c r="G1313" s="227"/>
      <c r="EB1313" s="11"/>
      <c r="EC1313" s="11"/>
      <c r="ED1313" s="11"/>
      <c r="EE1313" s="11"/>
      <c r="EF1313" s="11"/>
      <c r="EG1313" s="11"/>
      <c r="EH1313" s="11"/>
      <c r="EI1313" s="11"/>
      <c r="EL1313" s="20" t="s">
        <v>882</v>
      </c>
      <c r="EM1313" s="17" t="str">
        <f t="shared" si="36"/>
        <v>CUMPLE</v>
      </c>
    </row>
    <row r="1314" spans="1:143" s="1" customFormat="1" x14ac:dyDescent="0.25">
      <c r="A1314" s="32"/>
      <c r="B1314" s="83" t="s">
        <v>883</v>
      </c>
      <c r="C1314" s="225"/>
      <c r="D1314" s="226"/>
      <c r="E1314" s="227"/>
      <c r="F1314" s="227"/>
      <c r="G1314" s="227"/>
      <c r="EB1314" s="11"/>
      <c r="EC1314" s="11"/>
      <c r="ED1314" s="11"/>
      <c r="EE1314" s="11"/>
      <c r="EF1314" s="11"/>
      <c r="EG1314" s="11"/>
      <c r="EH1314" s="11"/>
      <c r="EI1314" s="11"/>
      <c r="EL1314" s="20" t="s">
        <v>883</v>
      </c>
      <c r="EM1314" s="17" t="str">
        <f t="shared" si="36"/>
        <v>CUMPLE</v>
      </c>
    </row>
    <row r="1315" spans="1:143" s="1" customFormat="1" x14ac:dyDescent="0.25">
      <c r="A1315" s="32"/>
      <c r="B1315" s="83" t="s">
        <v>884</v>
      </c>
      <c r="C1315" s="225"/>
      <c r="D1315" s="226"/>
      <c r="E1315" s="227"/>
      <c r="F1315" s="227"/>
      <c r="G1315" s="227"/>
      <c r="EB1315" s="11"/>
      <c r="EC1315" s="11"/>
      <c r="ED1315" s="11"/>
      <c r="EE1315" s="11"/>
      <c r="EF1315" s="11"/>
      <c r="EG1315" s="11"/>
      <c r="EH1315" s="11"/>
      <c r="EI1315" s="11"/>
      <c r="EL1315" s="20" t="s">
        <v>884</v>
      </c>
      <c r="EM1315" s="17" t="str">
        <f t="shared" si="36"/>
        <v>CUMPLE</v>
      </c>
    </row>
    <row r="1316" spans="1:143" s="1" customFormat="1" x14ac:dyDescent="0.25">
      <c r="A1316" s="32"/>
      <c r="B1316" s="83" t="s">
        <v>885</v>
      </c>
      <c r="C1316" s="225"/>
      <c r="D1316" s="226"/>
      <c r="E1316" s="227"/>
      <c r="F1316" s="227"/>
      <c r="G1316" s="227"/>
      <c r="EB1316" s="11"/>
      <c r="EC1316" s="11"/>
      <c r="ED1316" s="11"/>
      <c r="EE1316" s="11"/>
      <c r="EF1316" s="11"/>
      <c r="EG1316" s="11"/>
      <c r="EH1316" s="11"/>
      <c r="EI1316" s="11"/>
      <c r="EL1316" s="20" t="s">
        <v>885</v>
      </c>
      <c r="EM1316" s="17" t="str">
        <f t="shared" si="36"/>
        <v>CUMPLE</v>
      </c>
    </row>
    <row r="1317" spans="1:143" s="1" customFormat="1" x14ac:dyDescent="0.25">
      <c r="A1317" s="32"/>
      <c r="B1317" s="83" t="s">
        <v>886</v>
      </c>
      <c r="C1317" s="225"/>
      <c r="D1317" s="226"/>
      <c r="E1317" s="227"/>
      <c r="F1317" s="227"/>
      <c r="G1317" s="227"/>
      <c r="EB1317" s="11"/>
      <c r="EC1317" s="11"/>
      <c r="ED1317" s="11"/>
      <c r="EE1317" s="11"/>
      <c r="EF1317" s="11"/>
      <c r="EG1317" s="11"/>
      <c r="EH1317" s="11"/>
      <c r="EI1317" s="11"/>
      <c r="EL1317" s="20" t="s">
        <v>886</v>
      </c>
      <c r="EM1317" s="17" t="str">
        <f t="shared" si="36"/>
        <v>CUMPLE</v>
      </c>
    </row>
    <row r="1318" spans="1:143" s="1" customFormat="1" x14ac:dyDescent="0.25">
      <c r="A1318" s="32"/>
      <c r="B1318" s="83" t="s">
        <v>887</v>
      </c>
      <c r="C1318" s="225"/>
      <c r="D1318" s="226"/>
      <c r="E1318" s="227"/>
      <c r="F1318" s="227"/>
      <c r="G1318" s="227"/>
      <c r="EB1318" s="11"/>
      <c r="EC1318" s="11"/>
      <c r="ED1318" s="11"/>
      <c r="EE1318" s="11"/>
      <c r="EF1318" s="11"/>
      <c r="EG1318" s="11"/>
      <c r="EH1318" s="11"/>
      <c r="EI1318" s="11"/>
      <c r="EL1318" s="20" t="s">
        <v>887</v>
      </c>
      <c r="EM1318" s="17" t="str">
        <f t="shared" si="36"/>
        <v>CUMPLE</v>
      </c>
    </row>
    <row r="1319" spans="1:143" s="1" customFormat="1" x14ac:dyDescent="0.25">
      <c r="A1319" s="27"/>
      <c r="B1319" s="84" t="s">
        <v>888</v>
      </c>
      <c r="C1319" s="228"/>
      <c r="D1319" s="229"/>
      <c r="E1319" s="230"/>
      <c r="F1319" s="230"/>
      <c r="G1319" s="230"/>
      <c r="EB1319" s="11"/>
      <c r="EC1319" s="11"/>
      <c r="ED1319" s="11"/>
      <c r="EE1319" s="11"/>
      <c r="EF1319" s="11"/>
      <c r="EG1319" s="11"/>
      <c r="EH1319" s="11"/>
      <c r="EI1319" s="11"/>
      <c r="EL1319" s="20" t="s">
        <v>888</v>
      </c>
      <c r="EM1319" s="17" t="str">
        <f t="shared" si="36"/>
        <v>CUMPLE</v>
      </c>
    </row>
    <row r="1320" spans="1:143" s="1" customFormat="1" x14ac:dyDescent="0.25">
      <c r="A1320" s="12">
        <v>8</v>
      </c>
      <c r="B1320" s="108" t="s">
        <v>889</v>
      </c>
      <c r="C1320" s="219">
        <v>1</v>
      </c>
      <c r="D1320" s="220"/>
      <c r="E1320" s="221">
        <f>+D1320*C1320</f>
        <v>0</v>
      </c>
      <c r="F1320" s="221">
        <f>+E1320*0.16</f>
        <v>0</v>
      </c>
      <c r="G1320" s="221">
        <f>+F1320+E1320</f>
        <v>0</v>
      </c>
      <c r="EB1320" s="11" t="str">
        <f>IF(A1320&gt;0.9,"CUMPLE","NO")</f>
        <v>CUMPLE</v>
      </c>
      <c r="EC1320" s="11" t="str">
        <f>IF(C1320&gt;0.9,"CUMPLE","NO")</f>
        <v>CUMPLE</v>
      </c>
      <c r="ED1320" s="11" t="str">
        <f>+IF(EB1320=EC1320,"CUMPLE")</f>
        <v>CUMPLE</v>
      </c>
      <c r="EE1320" s="11" t="b">
        <f>+IF(D1320&gt;0.9,"CUMPLE")</f>
        <v>0</v>
      </c>
      <c r="EF1320" s="11">
        <v>8</v>
      </c>
      <c r="EG1320" s="11" t="str">
        <f>+IF(A1320=EF1320,"CUMPLE")</f>
        <v>CUMPLE</v>
      </c>
      <c r="EH1320" s="11">
        <v>1</v>
      </c>
      <c r="EI1320" s="11" t="str">
        <f>+IF(C1320=EH1320,"CUMPLE")</f>
        <v>CUMPLE</v>
      </c>
      <c r="EL1320" s="20" t="s">
        <v>889</v>
      </c>
      <c r="EM1320" s="17" t="str">
        <f t="shared" si="36"/>
        <v>CUMPLE</v>
      </c>
    </row>
    <row r="1321" spans="1:143" s="1" customFormat="1" x14ac:dyDescent="0.25">
      <c r="A1321" s="22"/>
      <c r="B1321" s="194" t="s">
        <v>890</v>
      </c>
      <c r="C1321" s="222"/>
      <c r="D1321" s="223"/>
      <c r="E1321" s="224"/>
      <c r="F1321" s="224"/>
      <c r="G1321" s="224"/>
      <c r="EB1321" s="11"/>
      <c r="EC1321" s="11"/>
      <c r="ED1321" s="11"/>
      <c r="EE1321" s="11"/>
      <c r="EF1321" s="11"/>
      <c r="EG1321" s="11"/>
      <c r="EH1321" s="11"/>
      <c r="EI1321" s="11"/>
      <c r="EL1321" s="20" t="s">
        <v>890</v>
      </c>
      <c r="EM1321" s="17" t="str">
        <f t="shared" si="36"/>
        <v>CUMPLE</v>
      </c>
    </row>
    <row r="1322" spans="1:143" s="1" customFormat="1" x14ac:dyDescent="0.25">
      <c r="A1322" s="32"/>
      <c r="B1322" s="83" t="s">
        <v>891</v>
      </c>
      <c r="C1322" s="225"/>
      <c r="D1322" s="226"/>
      <c r="E1322" s="227"/>
      <c r="F1322" s="227"/>
      <c r="G1322" s="227"/>
      <c r="EB1322" s="11"/>
      <c r="EC1322" s="11"/>
      <c r="ED1322" s="11"/>
      <c r="EE1322" s="11"/>
      <c r="EF1322" s="11"/>
      <c r="EG1322" s="11"/>
      <c r="EH1322" s="11"/>
      <c r="EI1322" s="11"/>
      <c r="EL1322" s="20" t="s">
        <v>891</v>
      </c>
      <c r="EM1322" s="17" t="str">
        <f t="shared" si="36"/>
        <v>CUMPLE</v>
      </c>
    </row>
    <row r="1323" spans="1:143" s="1" customFormat="1" x14ac:dyDescent="0.25">
      <c r="A1323" s="32"/>
      <c r="B1323" s="83" t="s">
        <v>892</v>
      </c>
      <c r="C1323" s="225"/>
      <c r="D1323" s="226"/>
      <c r="E1323" s="227"/>
      <c r="F1323" s="227"/>
      <c r="G1323" s="227"/>
      <c r="EB1323" s="11"/>
      <c r="EC1323" s="11"/>
      <c r="ED1323" s="11"/>
      <c r="EE1323" s="11"/>
      <c r="EF1323" s="11"/>
      <c r="EG1323" s="11"/>
      <c r="EH1323" s="11"/>
      <c r="EI1323" s="11"/>
      <c r="EL1323" s="20" t="s">
        <v>892</v>
      </c>
      <c r="EM1323" s="17" t="str">
        <f t="shared" si="36"/>
        <v>CUMPLE</v>
      </c>
    </row>
    <row r="1324" spans="1:143" s="1" customFormat="1" x14ac:dyDescent="0.25">
      <c r="A1324" s="32"/>
      <c r="B1324" s="83" t="s">
        <v>893</v>
      </c>
      <c r="C1324" s="225"/>
      <c r="D1324" s="226"/>
      <c r="E1324" s="227"/>
      <c r="F1324" s="227"/>
      <c r="G1324" s="227"/>
      <c r="EB1324" s="11"/>
      <c r="EC1324" s="11"/>
      <c r="ED1324" s="11"/>
      <c r="EE1324" s="11"/>
      <c r="EF1324" s="11"/>
      <c r="EG1324" s="11"/>
      <c r="EH1324" s="11"/>
      <c r="EI1324" s="11"/>
      <c r="EL1324" s="20" t="s">
        <v>893</v>
      </c>
      <c r="EM1324" s="17" t="str">
        <f t="shared" si="36"/>
        <v>CUMPLE</v>
      </c>
    </row>
    <row r="1325" spans="1:143" s="1" customFormat="1" x14ac:dyDescent="0.25">
      <c r="A1325" s="32"/>
      <c r="B1325" s="83" t="s">
        <v>894</v>
      </c>
      <c r="C1325" s="225"/>
      <c r="D1325" s="226"/>
      <c r="E1325" s="227"/>
      <c r="F1325" s="227"/>
      <c r="G1325" s="227"/>
      <c r="EB1325" s="11"/>
      <c r="EC1325" s="11"/>
      <c r="ED1325" s="11"/>
      <c r="EE1325" s="11"/>
      <c r="EF1325" s="11"/>
      <c r="EG1325" s="11"/>
      <c r="EH1325" s="11"/>
      <c r="EI1325" s="11"/>
      <c r="EL1325" s="20" t="s">
        <v>894</v>
      </c>
      <c r="EM1325" s="17" t="str">
        <f t="shared" si="36"/>
        <v>CUMPLE</v>
      </c>
    </row>
    <row r="1326" spans="1:143" s="1" customFormat="1" x14ac:dyDescent="0.25">
      <c r="A1326" s="32"/>
      <c r="B1326" s="83" t="s">
        <v>895</v>
      </c>
      <c r="C1326" s="225"/>
      <c r="D1326" s="226"/>
      <c r="E1326" s="227"/>
      <c r="F1326" s="227"/>
      <c r="G1326" s="227"/>
      <c r="EB1326" s="11"/>
      <c r="EC1326" s="11"/>
      <c r="ED1326" s="11"/>
      <c r="EE1326" s="11"/>
      <c r="EF1326" s="11"/>
      <c r="EG1326" s="11"/>
      <c r="EH1326" s="11"/>
      <c r="EI1326" s="11"/>
      <c r="EL1326" s="20" t="s">
        <v>895</v>
      </c>
      <c r="EM1326" s="17" t="str">
        <f t="shared" si="36"/>
        <v>CUMPLE</v>
      </c>
    </row>
    <row r="1327" spans="1:143" s="1" customFormat="1" x14ac:dyDescent="0.25">
      <c r="A1327" s="32"/>
      <c r="B1327" s="83" t="s">
        <v>846</v>
      </c>
      <c r="C1327" s="225"/>
      <c r="D1327" s="226"/>
      <c r="E1327" s="227"/>
      <c r="F1327" s="227"/>
      <c r="G1327" s="227"/>
      <c r="EB1327" s="11"/>
      <c r="EC1327" s="11"/>
      <c r="ED1327" s="11"/>
      <c r="EE1327" s="11"/>
      <c r="EF1327" s="11"/>
      <c r="EG1327" s="11"/>
      <c r="EH1327" s="11"/>
      <c r="EI1327" s="11"/>
      <c r="EL1327" s="20" t="s">
        <v>846</v>
      </c>
      <c r="EM1327" s="17" t="str">
        <f t="shared" si="36"/>
        <v>CUMPLE</v>
      </c>
    </row>
    <row r="1328" spans="1:143" s="1" customFormat="1" x14ac:dyDescent="0.25">
      <c r="A1328" s="32"/>
      <c r="B1328" s="83" t="s">
        <v>896</v>
      </c>
      <c r="C1328" s="225"/>
      <c r="D1328" s="226"/>
      <c r="E1328" s="227"/>
      <c r="F1328" s="227"/>
      <c r="G1328" s="227"/>
      <c r="EB1328" s="11"/>
      <c r="EC1328" s="11"/>
      <c r="ED1328" s="11"/>
      <c r="EE1328" s="11"/>
      <c r="EF1328" s="11"/>
      <c r="EG1328" s="11"/>
      <c r="EH1328" s="11"/>
      <c r="EI1328" s="11"/>
      <c r="EL1328" s="20" t="s">
        <v>896</v>
      </c>
      <c r="EM1328" s="17" t="str">
        <f t="shared" si="36"/>
        <v>CUMPLE</v>
      </c>
    </row>
    <row r="1329" spans="1:143" s="1" customFormat="1" x14ac:dyDescent="0.25">
      <c r="A1329" s="27"/>
      <c r="B1329" s="84" t="s">
        <v>897</v>
      </c>
      <c r="C1329" s="228"/>
      <c r="D1329" s="229"/>
      <c r="E1329" s="230"/>
      <c r="F1329" s="230"/>
      <c r="G1329" s="230"/>
      <c r="EB1329" s="11"/>
      <c r="EC1329" s="11"/>
      <c r="ED1329" s="11"/>
      <c r="EE1329" s="11"/>
      <c r="EF1329" s="11"/>
      <c r="EG1329" s="11"/>
      <c r="EH1329" s="11"/>
      <c r="EI1329" s="11"/>
      <c r="EL1329" s="20" t="s">
        <v>897</v>
      </c>
      <c r="EM1329" s="17" t="str">
        <f t="shared" si="36"/>
        <v>CUMPLE</v>
      </c>
    </row>
    <row r="1330" spans="1:143" s="1" customFormat="1" x14ac:dyDescent="0.25">
      <c r="A1330" s="12">
        <v>9</v>
      </c>
      <c r="B1330" s="108" t="s">
        <v>898</v>
      </c>
      <c r="C1330" s="219">
        <v>1</v>
      </c>
      <c r="D1330" s="220"/>
      <c r="E1330" s="221">
        <f>+D1330*C1330</f>
        <v>0</v>
      </c>
      <c r="F1330" s="221">
        <f>+E1330*0.16</f>
        <v>0</v>
      </c>
      <c r="G1330" s="221">
        <f>+F1330+E1330</f>
        <v>0</v>
      </c>
      <c r="EB1330" s="11" t="str">
        <f>IF(A1330&gt;0.9,"CUMPLE","NO")</f>
        <v>CUMPLE</v>
      </c>
      <c r="EC1330" s="11" t="str">
        <f>IF(C1330&gt;0.9,"CUMPLE","NO")</f>
        <v>CUMPLE</v>
      </c>
      <c r="ED1330" s="11" t="str">
        <f>+IF(EB1330=EC1330,"CUMPLE")</f>
        <v>CUMPLE</v>
      </c>
      <c r="EE1330" s="11" t="b">
        <f>+IF(D1330&gt;0.9,"CUMPLE")</f>
        <v>0</v>
      </c>
      <c r="EF1330" s="11">
        <v>9</v>
      </c>
      <c r="EG1330" s="11" t="str">
        <f>+IF(A1330=EF1330,"CUMPLE")</f>
        <v>CUMPLE</v>
      </c>
      <c r="EH1330" s="11">
        <v>1</v>
      </c>
      <c r="EI1330" s="11" t="str">
        <f>+IF(C1330=EH1330,"CUMPLE")</f>
        <v>CUMPLE</v>
      </c>
      <c r="EL1330" s="20" t="s">
        <v>898</v>
      </c>
      <c r="EM1330" s="17" t="str">
        <f t="shared" si="36"/>
        <v>CUMPLE</v>
      </c>
    </row>
    <row r="1331" spans="1:143" s="1" customFormat="1" x14ac:dyDescent="0.25">
      <c r="A1331" s="22"/>
      <c r="B1331" s="194" t="s">
        <v>899</v>
      </c>
      <c r="C1331" s="231"/>
      <c r="D1331" s="232"/>
      <c r="E1331" s="233"/>
      <c r="F1331" s="233"/>
      <c r="G1331" s="233"/>
      <c r="EB1331" s="11"/>
      <c r="EC1331" s="11"/>
      <c r="ED1331" s="11"/>
      <c r="EE1331" s="11"/>
      <c r="EF1331" s="11"/>
      <c r="EG1331" s="11"/>
      <c r="EH1331" s="11"/>
      <c r="EI1331" s="11"/>
      <c r="EL1331" s="20" t="s">
        <v>899</v>
      </c>
      <c r="EM1331" s="17" t="str">
        <f t="shared" si="36"/>
        <v>CUMPLE</v>
      </c>
    </row>
    <row r="1332" spans="1:143" s="1" customFormat="1" x14ac:dyDescent="0.25">
      <c r="A1332" s="32"/>
      <c r="B1332" s="91" t="s">
        <v>900</v>
      </c>
      <c r="C1332" s="234"/>
      <c r="D1332" s="235"/>
      <c r="E1332" s="236"/>
      <c r="F1332" s="236"/>
      <c r="G1332" s="236"/>
      <c r="EB1332" s="11"/>
      <c r="EC1332" s="11"/>
      <c r="ED1332" s="11"/>
      <c r="EE1332" s="11"/>
      <c r="EF1332" s="11"/>
      <c r="EG1332" s="11"/>
      <c r="EH1332" s="11"/>
      <c r="EI1332" s="11"/>
      <c r="EL1332" s="20" t="s">
        <v>900</v>
      </c>
      <c r="EM1332" s="17" t="str">
        <f t="shared" si="36"/>
        <v>CUMPLE</v>
      </c>
    </row>
    <row r="1333" spans="1:143" s="1" customFormat="1" x14ac:dyDescent="0.25">
      <c r="A1333" s="32"/>
      <c r="B1333" s="91" t="s">
        <v>901</v>
      </c>
      <c r="C1333" s="234"/>
      <c r="D1333" s="235"/>
      <c r="E1333" s="236"/>
      <c r="F1333" s="236"/>
      <c r="G1333" s="236"/>
      <c r="EB1333" s="11"/>
      <c r="EC1333" s="11"/>
      <c r="ED1333" s="11"/>
      <c r="EE1333" s="11"/>
      <c r="EF1333" s="11"/>
      <c r="EG1333" s="11"/>
      <c r="EH1333" s="11"/>
      <c r="EI1333" s="11"/>
      <c r="EL1333" s="20" t="s">
        <v>901</v>
      </c>
      <c r="EM1333" s="17" t="str">
        <f t="shared" si="36"/>
        <v>CUMPLE</v>
      </c>
    </row>
    <row r="1334" spans="1:143" s="1" customFormat="1" x14ac:dyDescent="0.25">
      <c r="A1334" s="27"/>
      <c r="B1334" s="92" t="s">
        <v>902</v>
      </c>
      <c r="C1334" s="237"/>
      <c r="D1334" s="238"/>
      <c r="E1334" s="239"/>
      <c r="F1334" s="239"/>
      <c r="G1334" s="239"/>
      <c r="EB1334" s="11"/>
      <c r="EC1334" s="11"/>
      <c r="ED1334" s="11"/>
      <c r="EE1334" s="11"/>
      <c r="EF1334" s="11"/>
      <c r="EG1334" s="11"/>
      <c r="EH1334" s="11"/>
      <c r="EI1334" s="11"/>
      <c r="EL1334" s="20" t="s">
        <v>902</v>
      </c>
      <c r="EM1334" s="17" t="str">
        <f t="shared" si="36"/>
        <v>CUMPLE</v>
      </c>
    </row>
    <row r="1335" spans="1:143" s="1" customFormat="1" ht="18" x14ac:dyDescent="0.25">
      <c r="A1335" s="280" t="s">
        <v>903</v>
      </c>
      <c r="B1335" s="281"/>
      <c r="C1335" s="281"/>
      <c r="D1335" s="281"/>
      <c r="E1335" s="281"/>
      <c r="F1335" s="281"/>
      <c r="G1335" s="282"/>
      <c r="EB1335" s="11"/>
      <c r="EC1335" s="11"/>
      <c r="ED1335" s="11"/>
      <c r="EE1335" s="11"/>
      <c r="EF1335" s="11"/>
      <c r="EG1335" s="11"/>
      <c r="EH1335" s="11"/>
      <c r="EI1335" s="11"/>
      <c r="EL1335" s="20"/>
      <c r="EM1335" s="17" t="str">
        <f t="shared" si="36"/>
        <v>CUMPLE</v>
      </c>
    </row>
    <row r="1336" spans="1:143" s="1" customFormat="1" x14ac:dyDescent="0.25">
      <c r="A1336" s="12">
        <v>1</v>
      </c>
      <c r="B1336" s="240" t="s">
        <v>904</v>
      </c>
      <c r="C1336" s="241">
        <v>3</v>
      </c>
      <c r="D1336" s="242"/>
      <c r="E1336" s="243">
        <f>+D1336*C1336</f>
        <v>0</v>
      </c>
      <c r="F1336" s="243">
        <f>+E1336*0.16</f>
        <v>0</v>
      </c>
      <c r="G1336" s="243">
        <f>+F1336+E1336</f>
        <v>0</v>
      </c>
      <c r="EB1336" s="11" t="str">
        <f>IF(A1336&gt;0.9,"CUMPLE","NO")</f>
        <v>CUMPLE</v>
      </c>
      <c r="EC1336" s="11" t="str">
        <f>IF(C1336&gt;0.9,"CUMPLE","NO")</f>
        <v>CUMPLE</v>
      </c>
      <c r="ED1336" s="11" t="str">
        <f>+IF(EB1336=EC1336,"CUMPLE")</f>
        <v>CUMPLE</v>
      </c>
      <c r="EE1336" s="11" t="b">
        <f>+IF(D1336&gt;0.9,"CUMPLE")</f>
        <v>0</v>
      </c>
      <c r="EF1336" s="11">
        <v>1</v>
      </c>
      <c r="EG1336" s="11" t="str">
        <f>+IF(A1336=EF1336,"CUMPLE")</f>
        <v>CUMPLE</v>
      </c>
      <c r="EH1336" s="11">
        <v>2</v>
      </c>
      <c r="EI1336" s="11" t="b">
        <f>+IF(C1336=EH1336,"CUMPLE")</f>
        <v>0</v>
      </c>
      <c r="EL1336" s="20" t="s">
        <v>905</v>
      </c>
      <c r="EM1336" s="17" t="b">
        <f t="shared" si="36"/>
        <v>0</v>
      </c>
    </row>
    <row r="1337" spans="1:143" s="1" customFormat="1" x14ac:dyDescent="0.25">
      <c r="A1337" s="22"/>
      <c r="B1337" s="75" t="s">
        <v>906</v>
      </c>
      <c r="C1337" s="231"/>
      <c r="D1337" s="232"/>
      <c r="E1337" s="233"/>
      <c r="F1337" s="233"/>
      <c r="G1337" s="233"/>
      <c r="EB1337" s="11"/>
      <c r="EC1337" s="11"/>
      <c r="ED1337" s="11"/>
      <c r="EE1337" s="11"/>
      <c r="EF1337" s="11"/>
      <c r="EG1337" s="11"/>
      <c r="EH1337" s="11"/>
      <c r="EI1337" s="11"/>
      <c r="EL1337" s="20" t="s">
        <v>906</v>
      </c>
      <c r="EM1337" s="17" t="str">
        <f t="shared" si="36"/>
        <v>CUMPLE</v>
      </c>
    </row>
    <row r="1338" spans="1:143" s="1" customFormat="1" x14ac:dyDescent="0.25">
      <c r="A1338" s="32"/>
      <c r="B1338" s="83" t="s">
        <v>907</v>
      </c>
      <c r="C1338" s="234"/>
      <c r="D1338" s="235"/>
      <c r="E1338" s="236"/>
      <c r="F1338" s="236"/>
      <c r="G1338" s="236"/>
      <c r="EB1338" s="11"/>
      <c r="EC1338" s="11"/>
      <c r="ED1338" s="11"/>
      <c r="EE1338" s="11"/>
      <c r="EF1338" s="11"/>
      <c r="EG1338" s="11"/>
      <c r="EH1338" s="11"/>
      <c r="EI1338" s="11"/>
      <c r="EL1338" s="20" t="s">
        <v>907</v>
      </c>
      <c r="EM1338" s="17" t="str">
        <f t="shared" si="36"/>
        <v>CUMPLE</v>
      </c>
    </row>
    <row r="1339" spans="1:143" s="1" customFormat="1" x14ac:dyDescent="0.25">
      <c r="A1339" s="32"/>
      <c r="B1339" s="83" t="s">
        <v>908</v>
      </c>
      <c r="C1339" s="234"/>
      <c r="D1339" s="235"/>
      <c r="E1339" s="236"/>
      <c r="F1339" s="236"/>
      <c r="G1339" s="236"/>
      <c r="EB1339" s="11"/>
      <c r="EC1339" s="11"/>
      <c r="ED1339" s="11"/>
      <c r="EE1339" s="11"/>
      <c r="EF1339" s="11"/>
      <c r="EG1339" s="11"/>
      <c r="EH1339" s="11"/>
      <c r="EI1339" s="11"/>
      <c r="EL1339" s="20" t="s">
        <v>908</v>
      </c>
      <c r="EM1339" s="17" t="str">
        <f t="shared" si="36"/>
        <v>CUMPLE</v>
      </c>
    </row>
    <row r="1340" spans="1:143" s="1" customFormat="1" x14ac:dyDescent="0.25">
      <c r="A1340" s="32"/>
      <c r="B1340" s="83" t="s">
        <v>909</v>
      </c>
      <c r="C1340" s="234"/>
      <c r="D1340" s="235"/>
      <c r="E1340" s="236"/>
      <c r="F1340" s="236"/>
      <c r="G1340" s="236"/>
      <c r="EB1340" s="11"/>
      <c r="EC1340" s="11"/>
      <c r="ED1340" s="11"/>
      <c r="EE1340" s="11"/>
      <c r="EF1340" s="11"/>
      <c r="EG1340" s="11"/>
      <c r="EH1340" s="11"/>
      <c r="EI1340" s="11"/>
      <c r="EL1340" s="20" t="s">
        <v>909</v>
      </c>
      <c r="EM1340" s="17" t="str">
        <f t="shared" si="36"/>
        <v>CUMPLE</v>
      </c>
    </row>
    <row r="1341" spans="1:143" s="1" customFormat="1" x14ac:dyDescent="0.25">
      <c r="A1341" s="32"/>
      <c r="B1341" s="83" t="s">
        <v>910</v>
      </c>
      <c r="C1341" s="234"/>
      <c r="D1341" s="235"/>
      <c r="E1341" s="236"/>
      <c r="F1341" s="236"/>
      <c r="G1341" s="236"/>
      <c r="EB1341" s="11"/>
      <c r="EC1341" s="11"/>
      <c r="ED1341" s="11"/>
      <c r="EE1341" s="11"/>
      <c r="EF1341" s="11"/>
      <c r="EG1341" s="11"/>
      <c r="EH1341" s="11"/>
      <c r="EI1341" s="11"/>
      <c r="EL1341" s="20" t="s">
        <v>910</v>
      </c>
      <c r="EM1341" s="17" t="str">
        <f t="shared" si="36"/>
        <v>CUMPLE</v>
      </c>
    </row>
    <row r="1342" spans="1:143" s="1" customFormat="1" x14ac:dyDescent="0.25">
      <c r="A1342" s="32"/>
      <c r="B1342" s="83" t="s">
        <v>911</v>
      </c>
      <c r="C1342" s="234"/>
      <c r="D1342" s="235"/>
      <c r="E1342" s="236"/>
      <c r="F1342" s="236"/>
      <c r="G1342" s="236"/>
      <c r="EB1342" s="11"/>
      <c r="EC1342" s="11"/>
      <c r="ED1342" s="11"/>
      <c r="EE1342" s="11"/>
      <c r="EF1342" s="11"/>
      <c r="EG1342" s="11"/>
      <c r="EH1342" s="11"/>
      <c r="EI1342" s="11"/>
      <c r="EL1342" s="20" t="s">
        <v>911</v>
      </c>
      <c r="EM1342" s="17" t="str">
        <f t="shared" si="36"/>
        <v>CUMPLE</v>
      </c>
    </row>
    <row r="1343" spans="1:143" s="1" customFormat="1" x14ac:dyDescent="0.25">
      <c r="A1343" s="32"/>
      <c r="B1343" s="83" t="s">
        <v>912</v>
      </c>
      <c r="C1343" s="234"/>
      <c r="D1343" s="235"/>
      <c r="E1343" s="236"/>
      <c r="F1343" s="236"/>
      <c r="G1343" s="236"/>
      <c r="EB1343" s="11"/>
      <c r="EC1343" s="11"/>
      <c r="ED1343" s="11"/>
      <c r="EE1343" s="11"/>
      <c r="EF1343" s="11"/>
      <c r="EG1343" s="11"/>
      <c r="EH1343" s="11"/>
      <c r="EI1343" s="11"/>
      <c r="EL1343" s="20" t="s">
        <v>912</v>
      </c>
      <c r="EM1343" s="17" t="str">
        <f t="shared" si="36"/>
        <v>CUMPLE</v>
      </c>
    </row>
    <row r="1344" spans="1:143" s="1" customFormat="1" x14ac:dyDescent="0.25">
      <c r="A1344" s="32"/>
      <c r="B1344" s="83" t="s">
        <v>913</v>
      </c>
      <c r="C1344" s="234"/>
      <c r="D1344" s="235"/>
      <c r="E1344" s="236"/>
      <c r="F1344" s="236"/>
      <c r="G1344" s="236"/>
      <c r="EB1344" s="11"/>
      <c r="EC1344" s="11"/>
      <c r="ED1344" s="11"/>
      <c r="EE1344" s="11"/>
      <c r="EF1344" s="11"/>
      <c r="EG1344" s="11"/>
      <c r="EH1344" s="11"/>
      <c r="EI1344" s="11"/>
      <c r="EL1344" s="20" t="s">
        <v>913</v>
      </c>
      <c r="EM1344" s="17" t="str">
        <f t="shared" si="36"/>
        <v>CUMPLE</v>
      </c>
    </row>
    <row r="1345" spans="1:143" s="1" customFormat="1" x14ac:dyDescent="0.25">
      <c r="A1345" s="27"/>
      <c r="B1345" s="84" t="s">
        <v>914</v>
      </c>
      <c r="C1345" s="237"/>
      <c r="D1345" s="238"/>
      <c r="E1345" s="239"/>
      <c r="F1345" s="239"/>
      <c r="G1345" s="239"/>
      <c r="EB1345" s="11"/>
      <c r="EC1345" s="11"/>
      <c r="ED1345" s="11"/>
      <c r="EE1345" s="11"/>
      <c r="EF1345" s="11"/>
      <c r="EG1345" s="11"/>
      <c r="EH1345" s="11"/>
      <c r="EI1345" s="11"/>
      <c r="EL1345" s="20" t="s">
        <v>914</v>
      </c>
      <c r="EM1345" s="17" t="str">
        <f t="shared" si="36"/>
        <v>CUMPLE</v>
      </c>
    </row>
    <row r="1346" spans="1:143" s="1" customFormat="1" x14ac:dyDescent="0.25">
      <c r="A1346" s="12">
        <v>2</v>
      </c>
      <c r="B1346" s="108" t="s">
        <v>915</v>
      </c>
      <c r="C1346" s="241">
        <v>1</v>
      </c>
      <c r="D1346" s="242"/>
      <c r="E1346" s="243">
        <f>+D1346*C1346</f>
        <v>0</v>
      </c>
      <c r="F1346" s="243">
        <f>+E1346*0.16</f>
        <v>0</v>
      </c>
      <c r="G1346" s="243">
        <f>+F1346+E1346</f>
        <v>0</v>
      </c>
      <c r="EB1346" s="11" t="str">
        <f>IF(A1346&gt;0.9,"CUMPLE","NO")</f>
        <v>CUMPLE</v>
      </c>
      <c r="EC1346" s="11" t="str">
        <f>IF(C1346&gt;0.9,"CUMPLE","NO")</f>
        <v>CUMPLE</v>
      </c>
      <c r="ED1346" s="11" t="str">
        <f>+IF(EB1346=EC1346,"CUMPLE")</f>
        <v>CUMPLE</v>
      </c>
      <c r="EE1346" s="11" t="b">
        <f>+IF(D1346&gt;0.9,"CUMPLE")</f>
        <v>0</v>
      </c>
      <c r="EF1346" s="11">
        <v>2</v>
      </c>
      <c r="EG1346" s="11" t="str">
        <f>+IF(A1346=EF1346,"CUMPLE")</f>
        <v>CUMPLE</v>
      </c>
      <c r="EH1346" s="11">
        <v>1</v>
      </c>
      <c r="EI1346" s="11" t="str">
        <f>+IF(C1346=EH1346,"CUMPLE")</f>
        <v>CUMPLE</v>
      </c>
      <c r="EL1346" s="20" t="s">
        <v>915</v>
      </c>
      <c r="EM1346" s="17" t="str">
        <f t="shared" si="36"/>
        <v>CUMPLE</v>
      </c>
    </row>
    <row r="1347" spans="1:143" s="1" customFormat="1" x14ac:dyDescent="0.25">
      <c r="A1347" s="22"/>
      <c r="B1347" s="194" t="s">
        <v>916</v>
      </c>
      <c r="C1347" s="231"/>
      <c r="D1347" s="232"/>
      <c r="E1347" s="233"/>
      <c r="F1347" s="233"/>
      <c r="G1347" s="233"/>
      <c r="EB1347" s="11"/>
      <c r="EC1347" s="11"/>
      <c r="ED1347" s="11"/>
      <c r="EE1347" s="11"/>
      <c r="EF1347" s="11"/>
      <c r="EG1347" s="11"/>
      <c r="EH1347" s="11"/>
      <c r="EI1347" s="11"/>
      <c r="EL1347" s="20" t="s">
        <v>916</v>
      </c>
      <c r="EM1347" s="17" t="str">
        <f t="shared" si="36"/>
        <v>CUMPLE</v>
      </c>
    </row>
    <row r="1348" spans="1:143" s="1" customFormat="1" x14ac:dyDescent="0.25">
      <c r="A1348" s="32"/>
      <c r="B1348" s="91" t="s">
        <v>917</v>
      </c>
      <c r="C1348" s="234"/>
      <c r="D1348" s="235"/>
      <c r="E1348" s="236"/>
      <c r="F1348" s="236"/>
      <c r="G1348" s="236"/>
      <c r="EB1348" s="11"/>
      <c r="EC1348" s="11"/>
      <c r="ED1348" s="11"/>
      <c r="EE1348" s="11"/>
      <c r="EF1348" s="11"/>
      <c r="EG1348" s="11"/>
      <c r="EH1348" s="11"/>
      <c r="EI1348" s="11"/>
      <c r="EL1348" s="20" t="s">
        <v>917</v>
      </c>
      <c r="EM1348" s="17" t="str">
        <f t="shared" si="36"/>
        <v>CUMPLE</v>
      </c>
    </row>
    <row r="1349" spans="1:143" s="1" customFormat="1" x14ac:dyDescent="0.25">
      <c r="A1349" s="32"/>
      <c r="B1349" s="91" t="s">
        <v>918</v>
      </c>
      <c r="C1349" s="234"/>
      <c r="D1349" s="235"/>
      <c r="E1349" s="236"/>
      <c r="F1349" s="236"/>
      <c r="G1349" s="236"/>
      <c r="EB1349" s="11"/>
      <c r="EC1349" s="11"/>
      <c r="ED1349" s="11"/>
      <c r="EE1349" s="11"/>
      <c r="EF1349" s="11"/>
      <c r="EG1349" s="11"/>
      <c r="EH1349" s="11"/>
      <c r="EI1349" s="11"/>
      <c r="EL1349" s="20" t="s">
        <v>918</v>
      </c>
      <c r="EM1349" s="17" t="str">
        <f t="shared" si="36"/>
        <v>CUMPLE</v>
      </c>
    </row>
    <row r="1350" spans="1:143" s="1" customFormat="1" x14ac:dyDescent="0.25">
      <c r="A1350" s="32"/>
      <c r="B1350" s="91" t="s">
        <v>919</v>
      </c>
      <c r="C1350" s="234"/>
      <c r="D1350" s="235"/>
      <c r="E1350" s="236"/>
      <c r="F1350" s="236"/>
      <c r="G1350" s="236"/>
      <c r="EB1350" s="11"/>
      <c r="EC1350" s="11"/>
      <c r="ED1350" s="11"/>
      <c r="EE1350" s="11"/>
      <c r="EF1350" s="11"/>
      <c r="EG1350" s="11"/>
      <c r="EH1350" s="11"/>
      <c r="EI1350" s="11"/>
      <c r="EL1350" s="20" t="s">
        <v>919</v>
      </c>
      <c r="EM1350" s="17" t="str">
        <f t="shared" si="36"/>
        <v>CUMPLE</v>
      </c>
    </row>
    <row r="1351" spans="1:143" s="1" customFormat="1" x14ac:dyDescent="0.25">
      <c r="A1351" s="32"/>
      <c r="B1351" s="91" t="s">
        <v>920</v>
      </c>
      <c r="C1351" s="234"/>
      <c r="D1351" s="235"/>
      <c r="E1351" s="236"/>
      <c r="F1351" s="236"/>
      <c r="G1351" s="236"/>
      <c r="EB1351" s="11"/>
      <c r="EC1351" s="11"/>
      <c r="ED1351" s="11"/>
      <c r="EE1351" s="11"/>
      <c r="EF1351" s="11"/>
      <c r="EG1351" s="11"/>
      <c r="EH1351" s="11"/>
      <c r="EI1351" s="11"/>
      <c r="EL1351" s="20" t="s">
        <v>920</v>
      </c>
      <c r="EM1351" s="17" t="str">
        <f t="shared" si="36"/>
        <v>CUMPLE</v>
      </c>
    </row>
    <row r="1352" spans="1:143" s="1" customFormat="1" x14ac:dyDescent="0.25">
      <c r="A1352" s="27"/>
      <c r="B1352" s="92" t="s">
        <v>921</v>
      </c>
      <c r="C1352" s="237"/>
      <c r="D1352" s="238"/>
      <c r="E1352" s="239"/>
      <c r="F1352" s="239"/>
      <c r="G1352" s="239"/>
      <c r="EB1352" s="11"/>
      <c r="EC1352" s="11"/>
      <c r="ED1352" s="11"/>
      <c r="EE1352" s="11"/>
      <c r="EF1352" s="11"/>
      <c r="EG1352" s="11"/>
      <c r="EH1352" s="11"/>
      <c r="EI1352" s="11"/>
      <c r="EL1352" s="20" t="s">
        <v>921</v>
      </c>
      <c r="EM1352" s="17" t="str">
        <f t="shared" si="36"/>
        <v>CUMPLE</v>
      </c>
    </row>
    <row r="1353" spans="1:143" s="1" customFormat="1" x14ac:dyDescent="0.25">
      <c r="A1353" s="12">
        <v>3</v>
      </c>
      <c r="B1353" s="108" t="s">
        <v>922</v>
      </c>
      <c r="C1353" s="241">
        <v>2</v>
      </c>
      <c r="D1353" s="242"/>
      <c r="E1353" s="243">
        <f>+D1353*C1353</f>
        <v>0</v>
      </c>
      <c r="F1353" s="243">
        <f>+E1353*0.16</f>
        <v>0</v>
      </c>
      <c r="G1353" s="243">
        <f>+F1353+E1353</f>
        <v>0</v>
      </c>
      <c r="EB1353" s="11" t="str">
        <f>IF(A1353&gt;0.9,"CUMPLE","NO")</f>
        <v>CUMPLE</v>
      </c>
      <c r="EC1353" s="11" t="str">
        <f>IF(C1353&gt;0.9,"CUMPLE","NO")</f>
        <v>CUMPLE</v>
      </c>
      <c r="ED1353" s="11" t="str">
        <f>+IF(EB1353=EC1353,"CUMPLE")</f>
        <v>CUMPLE</v>
      </c>
      <c r="EE1353" s="11" t="b">
        <f>+IF(D1353&gt;0.9,"CUMPLE")</f>
        <v>0</v>
      </c>
      <c r="EF1353" s="11">
        <v>3</v>
      </c>
      <c r="EG1353" s="11" t="str">
        <f>+IF(A1353=EF1353,"CUMPLE")</f>
        <v>CUMPLE</v>
      </c>
      <c r="EH1353" s="11">
        <v>2</v>
      </c>
      <c r="EI1353" s="11" t="str">
        <f>+IF(C1353=EH1353,"CUMPLE")</f>
        <v>CUMPLE</v>
      </c>
      <c r="EL1353" s="20" t="s">
        <v>922</v>
      </c>
      <c r="EM1353" s="17" t="str">
        <f t="shared" ref="EM1353:EM1416" si="37">+IF(EL1353=B1353,"CUMPLE")</f>
        <v>CUMPLE</v>
      </c>
    </row>
    <row r="1354" spans="1:143" s="1" customFormat="1" x14ac:dyDescent="0.25">
      <c r="A1354" s="22"/>
      <c r="B1354" s="194" t="s">
        <v>923</v>
      </c>
      <c r="C1354" s="231"/>
      <c r="D1354" s="232"/>
      <c r="E1354" s="233"/>
      <c r="F1354" s="233"/>
      <c r="G1354" s="233"/>
      <c r="EB1354" s="11"/>
      <c r="EC1354" s="11"/>
      <c r="ED1354" s="11"/>
      <c r="EE1354" s="11"/>
      <c r="EF1354" s="11"/>
      <c r="EG1354" s="11"/>
      <c r="EH1354" s="11"/>
      <c r="EI1354" s="11"/>
      <c r="EL1354" s="20" t="s">
        <v>923</v>
      </c>
      <c r="EM1354" s="17" t="str">
        <f t="shared" si="37"/>
        <v>CUMPLE</v>
      </c>
    </row>
    <row r="1355" spans="1:143" s="1" customFormat="1" x14ac:dyDescent="0.25">
      <c r="A1355" s="32"/>
      <c r="B1355" s="83" t="s">
        <v>924</v>
      </c>
      <c r="C1355" s="234"/>
      <c r="D1355" s="235"/>
      <c r="E1355" s="236"/>
      <c r="F1355" s="236"/>
      <c r="G1355" s="236"/>
      <c r="EB1355" s="11"/>
      <c r="EC1355" s="11"/>
      <c r="ED1355" s="11"/>
      <c r="EE1355" s="11"/>
      <c r="EF1355" s="11"/>
      <c r="EG1355" s="11"/>
      <c r="EH1355" s="11"/>
      <c r="EI1355" s="11"/>
      <c r="EL1355" s="20" t="s">
        <v>924</v>
      </c>
      <c r="EM1355" s="17" t="str">
        <f t="shared" si="37"/>
        <v>CUMPLE</v>
      </c>
    </row>
    <row r="1356" spans="1:143" s="1" customFormat="1" x14ac:dyDescent="0.25">
      <c r="A1356" s="32"/>
      <c r="B1356" s="83" t="s">
        <v>925</v>
      </c>
      <c r="C1356" s="234"/>
      <c r="D1356" s="235"/>
      <c r="E1356" s="236"/>
      <c r="F1356" s="236"/>
      <c r="G1356" s="236"/>
      <c r="EB1356" s="11"/>
      <c r="EC1356" s="11"/>
      <c r="ED1356" s="11"/>
      <c r="EE1356" s="11"/>
      <c r="EF1356" s="11"/>
      <c r="EG1356" s="11"/>
      <c r="EH1356" s="11"/>
      <c r="EI1356" s="11"/>
      <c r="EL1356" s="20" t="s">
        <v>925</v>
      </c>
      <c r="EM1356" s="17" t="str">
        <f t="shared" si="37"/>
        <v>CUMPLE</v>
      </c>
    </row>
    <row r="1357" spans="1:143" s="1" customFormat="1" x14ac:dyDescent="0.25">
      <c r="A1357" s="32"/>
      <c r="B1357" s="83" t="s">
        <v>926</v>
      </c>
      <c r="C1357" s="234"/>
      <c r="D1357" s="235"/>
      <c r="E1357" s="236"/>
      <c r="F1357" s="236"/>
      <c r="G1357" s="236"/>
      <c r="EB1357" s="11"/>
      <c r="EC1357" s="11"/>
      <c r="ED1357" s="11"/>
      <c r="EE1357" s="11"/>
      <c r="EF1357" s="11"/>
      <c r="EG1357" s="11"/>
      <c r="EH1357" s="11"/>
      <c r="EI1357" s="11"/>
      <c r="EL1357" s="20" t="s">
        <v>926</v>
      </c>
      <c r="EM1357" s="17" t="str">
        <f t="shared" si="37"/>
        <v>CUMPLE</v>
      </c>
    </row>
    <row r="1358" spans="1:143" s="1" customFormat="1" x14ac:dyDescent="0.25">
      <c r="A1358" s="32"/>
      <c r="B1358" s="83" t="s">
        <v>927</v>
      </c>
      <c r="C1358" s="234"/>
      <c r="D1358" s="235"/>
      <c r="E1358" s="236"/>
      <c r="F1358" s="236"/>
      <c r="G1358" s="236"/>
      <c r="EB1358" s="11"/>
      <c r="EC1358" s="11"/>
      <c r="ED1358" s="11"/>
      <c r="EE1358" s="11"/>
      <c r="EF1358" s="11"/>
      <c r="EG1358" s="11"/>
      <c r="EH1358" s="11"/>
      <c r="EI1358" s="11"/>
      <c r="EL1358" s="20" t="s">
        <v>927</v>
      </c>
      <c r="EM1358" s="17" t="str">
        <f t="shared" si="37"/>
        <v>CUMPLE</v>
      </c>
    </row>
    <row r="1359" spans="1:143" s="1" customFormat="1" x14ac:dyDescent="0.25">
      <c r="A1359" s="32"/>
      <c r="B1359" s="83" t="s">
        <v>928</v>
      </c>
      <c r="C1359" s="234"/>
      <c r="D1359" s="235"/>
      <c r="E1359" s="236"/>
      <c r="F1359" s="236"/>
      <c r="G1359" s="236"/>
      <c r="EB1359" s="11"/>
      <c r="EC1359" s="11"/>
      <c r="ED1359" s="11"/>
      <c r="EE1359" s="11"/>
      <c r="EF1359" s="11"/>
      <c r="EG1359" s="11"/>
      <c r="EH1359" s="11"/>
      <c r="EI1359" s="11"/>
      <c r="EL1359" s="20" t="s">
        <v>928</v>
      </c>
      <c r="EM1359" s="17" t="str">
        <f t="shared" si="37"/>
        <v>CUMPLE</v>
      </c>
    </row>
    <row r="1360" spans="1:143" s="1" customFormat="1" x14ac:dyDescent="0.25">
      <c r="A1360" s="32"/>
      <c r="B1360" s="83" t="s">
        <v>929</v>
      </c>
      <c r="C1360" s="234"/>
      <c r="D1360" s="235"/>
      <c r="E1360" s="236"/>
      <c r="F1360" s="236"/>
      <c r="G1360" s="236"/>
      <c r="EB1360" s="11"/>
      <c r="EC1360" s="11"/>
      <c r="ED1360" s="11"/>
      <c r="EE1360" s="11"/>
      <c r="EF1360" s="11"/>
      <c r="EG1360" s="11"/>
      <c r="EH1360" s="11"/>
      <c r="EI1360" s="11"/>
      <c r="EL1360" s="20" t="s">
        <v>929</v>
      </c>
      <c r="EM1360" s="17" t="str">
        <f t="shared" si="37"/>
        <v>CUMPLE</v>
      </c>
    </row>
    <row r="1361" spans="1:143" s="1" customFormat="1" x14ac:dyDescent="0.25">
      <c r="A1361" s="27"/>
      <c r="B1361" s="84" t="s">
        <v>930</v>
      </c>
      <c r="C1361" s="237"/>
      <c r="D1361" s="238"/>
      <c r="E1361" s="239"/>
      <c r="F1361" s="239"/>
      <c r="G1361" s="239"/>
      <c r="EB1361" s="11"/>
      <c r="EC1361" s="11"/>
      <c r="ED1361" s="11"/>
      <c r="EE1361" s="11"/>
      <c r="EF1361" s="11"/>
      <c r="EG1361" s="11"/>
      <c r="EH1361" s="11"/>
      <c r="EI1361" s="11"/>
      <c r="EL1361" s="20" t="s">
        <v>930</v>
      </c>
      <c r="EM1361" s="17" t="str">
        <f t="shared" si="37"/>
        <v>CUMPLE</v>
      </c>
    </row>
    <row r="1362" spans="1:143" s="1" customFormat="1" x14ac:dyDescent="0.25">
      <c r="A1362" s="12">
        <v>4</v>
      </c>
      <c r="B1362" s="108" t="s">
        <v>931</v>
      </c>
      <c r="C1362" s="241">
        <v>1</v>
      </c>
      <c r="D1362" s="242"/>
      <c r="E1362" s="243">
        <f>+D1362*C1362</f>
        <v>0</v>
      </c>
      <c r="F1362" s="243">
        <f>+E1362*0.16</f>
        <v>0</v>
      </c>
      <c r="G1362" s="243">
        <f>+F1362+E1362</f>
        <v>0</v>
      </c>
      <c r="EB1362" s="11" t="str">
        <f>IF(A1362&gt;0.9,"CUMPLE","NO")</f>
        <v>CUMPLE</v>
      </c>
      <c r="EC1362" s="11" t="str">
        <f>IF(C1362&gt;0.9,"CUMPLE","NO")</f>
        <v>CUMPLE</v>
      </c>
      <c r="ED1362" s="11" t="str">
        <f>+IF(EB1362=EC1362,"CUMPLE")</f>
        <v>CUMPLE</v>
      </c>
      <c r="EE1362" s="11" t="b">
        <f>+IF(D1362&gt;0.9,"CUMPLE")</f>
        <v>0</v>
      </c>
      <c r="EF1362" s="11">
        <v>4</v>
      </c>
      <c r="EG1362" s="11" t="str">
        <f>+IF(A1362=EF1362,"CUMPLE")</f>
        <v>CUMPLE</v>
      </c>
      <c r="EH1362" s="11">
        <v>1</v>
      </c>
      <c r="EI1362" s="11" t="str">
        <f>+IF(C1362=EH1362,"CUMPLE")</f>
        <v>CUMPLE</v>
      </c>
      <c r="EL1362" s="20" t="s">
        <v>931</v>
      </c>
      <c r="EM1362" s="17" t="str">
        <f t="shared" si="37"/>
        <v>CUMPLE</v>
      </c>
    </row>
    <row r="1363" spans="1:143" s="1" customFormat="1" x14ac:dyDescent="0.25">
      <c r="A1363" s="22"/>
      <c r="B1363" s="244" t="s">
        <v>932</v>
      </c>
      <c r="C1363" s="231"/>
      <c r="D1363" s="232"/>
      <c r="E1363" s="233"/>
      <c r="F1363" s="233"/>
      <c r="G1363" s="233"/>
      <c r="EB1363" s="11"/>
      <c r="EC1363" s="11"/>
      <c r="ED1363" s="11"/>
      <c r="EE1363" s="11"/>
      <c r="EF1363" s="11"/>
      <c r="EG1363" s="11"/>
      <c r="EH1363" s="11"/>
      <c r="EI1363" s="11"/>
      <c r="EL1363" s="20" t="s">
        <v>932</v>
      </c>
      <c r="EM1363" s="17" t="str">
        <f t="shared" si="37"/>
        <v>CUMPLE</v>
      </c>
    </row>
    <row r="1364" spans="1:143" s="1" customFormat="1" x14ac:dyDescent="0.25">
      <c r="A1364" s="32"/>
      <c r="B1364" s="245" t="s">
        <v>933</v>
      </c>
      <c r="C1364" s="234"/>
      <c r="D1364" s="235"/>
      <c r="E1364" s="236"/>
      <c r="F1364" s="236"/>
      <c r="G1364" s="236"/>
      <c r="EB1364" s="11"/>
      <c r="EC1364" s="11"/>
      <c r="ED1364" s="11"/>
      <c r="EE1364" s="11"/>
      <c r="EF1364" s="11"/>
      <c r="EG1364" s="11"/>
      <c r="EH1364" s="11"/>
      <c r="EI1364" s="11"/>
      <c r="EL1364" s="20" t="s">
        <v>933</v>
      </c>
      <c r="EM1364" s="17" t="str">
        <f t="shared" si="37"/>
        <v>CUMPLE</v>
      </c>
    </row>
    <row r="1365" spans="1:143" s="1" customFormat="1" x14ac:dyDescent="0.25">
      <c r="A1365" s="32"/>
      <c r="B1365" s="245" t="s">
        <v>934</v>
      </c>
      <c r="C1365" s="234"/>
      <c r="D1365" s="235"/>
      <c r="E1365" s="236"/>
      <c r="F1365" s="236"/>
      <c r="G1365" s="236"/>
      <c r="EB1365" s="11"/>
      <c r="EC1365" s="11"/>
      <c r="ED1365" s="11"/>
      <c r="EE1365" s="11"/>
      <c r="EF1365" s="11"/>
      <c r="EG1365" s="11"/>
      <c r="EH1365" s="11"/>
      <c r="EI1365" s="11"/>
      <c r="EL1365" s="20" t="s">
        <v>934</v>
      </c>
      <c r="EM1365" s="17" t="str">
        <f t="shared" si="37"/>
        <v>CUMPLE</v>
      </c>
    </row>
    <row r="1366" spans="1:143" s="1" customFormat="1" x14ac:dyDescent="0.25">
      <c r="A1366" s="32"/>
      <c r="B1366" s="245" t="s">
        <v>935</v>
      </c>
      <c r="C1366" s="234"/>
      <c r="D1366" s="235"/>
      <c r="E1366" s="236"/>
      <c r="F1366" s="236"/>
      <c r="G1366" s="236"/>
      <c r="EB1366" s="11"/>
      <c r="EC1366" s="11"/>
      <c r="ED1366" s="11"/>
      <c r="EE1366" s="11"/>
      <c r="EF1366" s="11"/>
      <c r="EG1366" s="11"/>
      <c r="EH1366" s="11"/>
      <c r="EI1366" s="11"/>
      <c r="EL1366" s="20" t="s">
        <v>935</v>
      </c>
      <c r="EM1366" s="17" t="str">
        <f t="shared" si="37"/>
        <v>CUMPLE</v>
      </c>
    </row>
    <row r="1367" spans="1:143" s="1" customFormat="1" x14ac:dyDescent="0.25">
      <c r="A1367" s="32"/>
      <c r="B1367" s="245" t="s">
        <v>936</v>
      </c>
      <c r="C1367" s="234"/>
      <c r="D1367" s="235"/>
      <c r="E1367" s="236"/>
      <c r="F1367" s="236"/>
      <c r="G1367" s="236"/>
      <c r="EB1367" s="11"/>
      <c r="EC1367" s="11"/>
      <c r="ED1367" s="11"/>
      <c r="EE1367" s="11"/>
      <c r="EF1367" s="11"/>
      <c r="EG1367" s="11"/>
      <c r="EH1367" s="11"/>
      <c r="EI1367" s="11"/>
      <c r="EL1367" s="20" t="s">
        <v>936</v>
      </c>
      <c r="EM1367" s="17" t="str">
        <f t="shared" si="37"/>
        <v>CUMPLE</v>
      </c>
    </row>
    <row r="1368" spans="1:143" s="1" customFormat="1" x14ac:dyDescent="0.25">
      <c r="A1368" s="32"/>
      <c r="B1368" s="245" t="s">
        <v>937</v>
      </c>
      <c r="C1368" s="234"/>
      <c r="D1368" s="235"/>
      <c r="E1368" s="236"/>
      <c r="F1368" s="236"/>
      <c r="G1368" s="236"/>
      <c r="EB1368" s="11"/>
      <c r="EC1368" s="11"/>
      <c r="ED1368" s="11"/>
      <c r="EE1368" s="11"/>
      <c r="EF1368" s="11"/>
      <c r="EG1368" s="11"/>
      <c r="EH1368" s="11"/>
      <c r="EI1368" s="11"/>
      <c r="EL1368" s="20" t="s">
        <v>937</v>
      </c>
      <c r="EM1368" s="17" t="str">
        <f t="shared" si="37"/>
        <v>CUMPLE</v>
      </c>
    </row>
    <row r="1369" spans="1:143" s="1" customFormat="1" x14ac:dyDescent="0.25">
      <c r="A1369" s="32"/>
      <c r="B1369" s="245" t="s">
        <v>938</v>
      </c>
      <c r="C1369" s="234"/>
      <c r="D1369" s="235"/>
      <c r="E1369" s="236"/>
      <c r="F1369" s="236"/>
      <c r="G1369" s="236"/>
      <c r="EB1369" s="11"/>
      <c r="EC1369" s="11"/>
      <c r="ED1369" s="11"/>
      <c r="EE1369" s="11"/>
      <c r="EF1369" s="11"/>
      <c r="EG1369" s="11"/>
      <c r="EH1369" s="11"/>
      <c r="EI1369" s="11"/>
      <c r="EL1369" s="20" t="s">
        <v>938</v>
      </c>
      <c r="EM1369" s="17" t="str">
        <f t="shared" si="37"/>
        <v>CUMPLE</v>
      </c>
    </row>
    <row r="1370" spans="1:143" s="1" customFormat="1" x14ac:dyDescent="0.25">
      <c r="A1370" s="32"/>
      <c r="B1370" s="245" t="s">
        <v>939</v>
      </c>
      <c r="C1370" s="234"/>
      <c r="D1370" s="235"/>
      <c r="E1370" s="236"/>
      <c r="F1370" s="236"/>
      <c r="G1370" s="236"/>
      <c r="EB1370" s="11"/>
      <c r="EC1370" s="11"/>
      <c r="ED1370" s="11"/>
      <c r="EE1370" s="11"/>
      <c r="EF1370" s="11"/>
      <c r="EG1370" s="11"/>
      <c r="EH1370" s="11"/>
      <c r="EI1370" s="11"/>
      <c r="EL1370" s="20" t="s">
        <v>939</v>
      </c>
      <c r="EM1370" s="17" t="str">
        <f t="shared" si="37"/>
        <v>CUMPLE</v>
      </c>
    </row>
    <row r="1371" spans="1:143" s="1" customFormat="1" x14ac:dyDescent="0.25">
      <c r="A1371" s="32"/>
      <c r="B1371" s="245" t="s">
        <v>940</v>
      </c>
      <c r="C1371" s="234"/>
      <c r="D1371" s="235"/>
      <c r="E1371" s="236"/>
      <c r="F1371" s="236"/>
      <c r="G1371" s="236"/>
      <c r="EB1371" s="11"/>
      <c r="EC1371" s="11"/>
      <c r="ED1371" s="11"/>
      <c r="EE1371" s="11"/>
      <c r="EF1371" s="11"/>
      <c r="EG1371" s="11"/>
      <c r="EH1371" s="11"/>
      <c r="EI1371" s="11"/>
      <c r="EL1371" s="20" t="s">
        <v>940</v>
      </c>
      <c r="EM1371" s="17" t="str">
        <f t="shared" si="37"/>
        <v>CUMPLE</v>
      </c>
    </row>
    <row r="1372" spans="1:143" s="1" customFormat="1" ht="30" x14ac:dyDescent="0.25">
      <c r="A1372" s="32"/>
      <c r="B1372" s="245" t="s">
        <v>941</v>
      </c>
      <c r="C1372" s="234"/>
      <c r="D1372" s="235"/>
      <c r="E1372" s="236"/>
      <c r="F1372" s="236"/>
      <c r="G1372" s="236"/>
      <c r="EB1372" s="11"/>
      <c r="EC1372" s="11"/>
      <c r="ED1372" s="11"/>
      <c r="EE1372" s="11"/>
      <c r="EF1372" s="11"/>
      <c r="EG1372" s="11"/>
      <c r="EH1372" s="11"/>
      <c r="EI1372" s="11"/>
      <c r="EL1372" s="20" t="s">
        <v>941</v>
      </c>
      <c r="EM1372" s="17" t="str">
        <f t="shared" si="37"/>
        <v>CUMPLE</v>
      </c>
    </row>
    <row r="1373" spans="1:143" s="1" customFormat="1" x14ac:dyDescent="0.25">
      <c r="A1373" s="32"/>
      <c r="B1373" s="245" t="s">
        <v>942</v>
      </c>
      <c r="C1373" s="234"/>
      <c r="D1373" s="235"/>
      <c r="E1373" s="236"/>
      <c r="F1373" s="236"/>
      <c r="G1373" s="236"/>
      <c r="EB1373" s="11"/>
      <c r="EC1373" s="11"/>
      <c r="ED1373" s="11"/>
      <c r="EE1373" s="11"/>
      <c r="EF1373" s="11"/>
      <c r="EG1373" s="11"/>
      <c r="EH1373" s="11"/>
      <c r="EI1373" s="11"/>
      <c r="EL1373" s="20" t="s">
        <v>942</v>
      </c>
      <c r="EM1373" s="17" t="str">
        <f t="shared" si="37"/>
        <v>CUMPLE</v>
      </c>
    </row>
    <row r="1374" spans="1:143" s="1" customFormat="1" x14ac:dyDescent="0.25">
      <c r="A1374" s="32"/>
      <c r="B1374" s="245" t="s">
        <v>943</v>
      </c>
      <c r="C1374" s="234"/>
      <c r="D1374" s="235"/>
      <c r="E1374" s="236"/>
      <c r="F1374" s="236"/>
      <c r="G1374" s="236"/>
      <c r="EB1374" s="11"/>
      <c r="EC1374" s="11"/>
      <c r="ED1374" s="11"/>
      <c r="EE1374" s="11"/>
      <c r="EF1374" s="11"/>
      <c r="EG1374" s="11"/>
      <c r="EH1374" s="11"/>
      <c r="EI1374" s="11"/>
      <c r="EL1374" s="20" t="s">
        <v>943</v>
      </c>
      <c r="EM1374" s="17" t="str">
        <f t="shared" si="37"/>
        <v>CUMPLE</v>
      </c>
    </row>
    <row r="1375" spans="1:143" s="1" customFormat="1" x14ac:dyDescent="0.25">
      <c r="A1375" s="32"/>
      <c r="B1375" s="245" t="s">
        <v>944</v>
      </c>
      <c r="C1375" s="234"/>
      <c r="D1375" s="235"/>
      <c r="E1375" s="236"/>
      <c r="F1375" s="236"/>
      <c r="G1375" s="236"/>
      <c r="EB1375" s="11"/>
      <c r="EC1375" s="11"/>
      <c r="ED1375" s="11"/>
      <c r="EE1375" s="11"/>
      <c r="EF1375" s="11"/>
      <c r="EG1375" s="11"/>
      <c r="EH1375" s="11"/>
      <c r="EI1375" s="11"/>
      <c r="EL1375" s="20" t="s">
        <v>944</v>
      </c>
      <c r="EM1375" s="17" t="str">
        <f t="shared" si="37"/>
        <v>CUMPLE</v>
      </c>
    </row>
    <row r="1376" spans="1:143" s="1" customFormat="1" x14ac:dyDescent="0.25">
      <c r="A1376" s="32"/>
      <c r="B1376" s="245" t="s">
        <v>945</v>
      </c>
      <c r="C1376" s="234"/>
      <c r="D1376" s="235"/>
      <c r="E1376" s="236"/>
      <c r="F1376" s="236"/>
      <c r="G1376" s="236"/>
      <c r="EB1376" s="11"/>
      <c r="EC1376" s="11"/>
      <c r="ED1376" s="11"/>
      <c r="EE1376" s="11"/>
      <c r="EF1376" s="11"/>
      <c r="EG1376" s="11"/>
      <c r="EH1376" s="11"/>
      <c r="EI1376" s="11"/>
      <c r="EL1376" s="20" t="s">
        <v>945</v>
      </c>
      <c r="EM1376" s="17" t="str">
        <f t="shared" si="37"/>
        <v>CUMPLE</v>
      </c>
    </row>
    <row r="1377" spans="1:143" s="1" customFormat="1" x14ac:dyDescent="0.25">
      <c r="A1377" s="32"/>
      <c r="B1377" s="245" t="s">
        <v>946</v>
      </c>
      <c r="C1377" s="234"/>
      <c r="D1377" s="235"/>
      <c r="E1377" s="236"/>
      <c r="F1377" s="236"/>
      <c r="G1377" s="236"/>
      <c r="EB1377" s="11"/>
      <c r="EC1377" s="11"/>
      <c r="ED1377" s="11"/>
      <c r="EE1377" s="11"/>
      <c r="EF1377" s="11"/>
      <c r="EG1377" s="11"/>
      <c r="EH1377" s="11"/>
      <c r="EI1377" s="11"/>
      <c r="EL1377" s="20" t="s">
        <v>946</v>
      </c>
      <c r="EM1377" s="17" t="str">
        <f t="shared" si="37"/>
        <v>CUMPLE</v>
      </c>
    </row>
    <row r="1378" spans="1:143" s="1" customFormat="1" x14ac:dyDescent="0.25">
      <c r="A1378" s="32"/>
      <c r="B1378" s="245" t="s">
        <v>947</v>
      </c>
      <c r="C1378" s="234"/>
      <c r="D1378" s="235"/>
      <c r="E1378" s="236"/>
      <c r="F1378" s="236"/>
      <c r="G1378" s="236"/>
      <c r="EB1378" s="11"/>
      <c r="EC1378" s="11"/>
      <c r="ED1378" s="11"/>
      <c r="EE1378" s="11"/>
      <c r="EF1378" s="11"/>
      <c r="EG1378" s="11"/>
      <c r="EH1378" s="11"/>
      <c r="EI1378" s="11"/>
      <c r="EL1378" s="20" t="s">
        <v>947</v>
      </c>
      <c r="EM1378" s="17" t="str">
        <f t="shared" si="37"/>
        <v>CUMPLE</v>
      </c>
    </row>
    <row r="1379" spans="1:143" s="1" customFormat="1" ht="30" x14ac:dyDescent="0.25">
      <c r="A1379" s="32"/>
      <c r="B1379" s="91" t="s">
        <v>948</v>
      </c>
      <c r="C1379" s="234"/>
      <c r="D1379" s="235"/>
      <c r="E1379" s="236"/>
      <c r="F1379" s="236"/>
      <c r="G1379" s="236"/>
      <c r="EB1379" s="11"/>
      <c r="EC1379" s="11"/>
      <c r="ED1379" s="11"/>
      <c r="EE1379" s="11"/>
      <c r="EF1379" s="11"/>
      <c r="EG1379" s="11"/>
      <c r="EH1379" s="11"/>
      <c r="EI1379" s="11"/>
      <c r="EL1379" s="20" t="s">
        <v>948</v>
      </c>
      <c r="EM1379" s="17" t="str">
        <f t="shared" si="37"/>
        <v>CUMPLE</v>
      </c>
    </row>
    <row r="1380" spans="1:143" s="1" customFormat="1" x14ac:dyDescent="0.25">
      <c r="A1380" s="32"/>
      <c r="B1380" s="91" t="s">
        <v>949</v>
      </c>
      <c r="C1380" s="234"/>
      <c r="D1380" s="235"/>
      <c r="E1380" s="236"/>
      <c r="F1380" s="236"/>
      <c r="G1380" s="236"/>
      <c r="EB1380" s="11"/>
      <c r="EC1380" s="11"/>
      <c r="ED1380" s="11"/>
      <c r="EE1380" s="11"/>
      <c r="EF1380" s="11"/>
      <c r="EG1380" s="11"/>
      <c r="EH1380" s="11"/>
      <c r="EI1380" s="11"/>
      <c r="EL1380" s="20" t="s">
        <v>949</v>
      </c>
      <c r="EM1380" s="17" t="str">
        <f t="shared" si="37"/>
        <v>CUMPLE</v>
      </c>
    </row>
    <row r="1381" spans="1:143" s="1" customFormat="1" x14ac:dyDescent="0.25">
      <c r="A1381" s="27"/>
      <c r="B1381" s="92" t="s">
        <v>950</v>
      </c>
      <c r="C1381" s="237"/>
      <c r="D1381" s="238"/>
      <c r="E1381" s="239"/>
      <c r="F1381" s="239"/>
      <c r="G1381" s="239"/>
      <c r="EB1381" s="11"/>
      <c r="EC1381" s="11"/>
      <c r="ED1381" s="11"/>
      <c r="EE1381" s="11"/>
      <c r="EF1381" s="11"/>
      <c r="EG1381" s="11"/>
      <c r="EH1381" s="11"/>
      <c r="EI1381" s="11"/>
      <c r="EL1381" s="20" t="s">
        <v>950</v>
      </c>
      <c r="EM1381" s="17" t="str">
        <f t="shared" si="37"/>
        <v>CUMPLE</v>
      </c>
    </row>
    <row r="1382" spans="1:143" s="1" customFormat="1" x14ac:dyDescent="0.25">
      <c r="A1382" s="12">
        <v>5</v>
      </c>
      <c r="B1382" s="240" t="s">
        <v>951</v>
      </c>
      <c r="C1382" s="241">
        <v>12</v>
      </c>
      <c r="D1382" s="242"/>
      <c r="E1382" s="243">
        <f>+D1382*C1382</f>
        <v>0</v>
      </c>
      <c r="F1382" s="243">
        <f>+E1382*0.16</f>
        <v>0</v>
      </c>
      <c r="G1382" s="243">
        <f>+F1382+E1382</f>
        <v>0</v>
      </c>
      <c r="EB1382" s="11" t="str">
        <f>IF(A1382&gt;0.9,"CUMPLE","NO")</f>
        <v>CUMPLE</v>
      </c>
      <c r="EC1382" s="11" t="str">
        <f>IF(C1382&gt;0.9,"CUMPLE","NO")</f>
        <v>CUMPLE</v>
      </c>
      <c r="ED1382" s="11" t="str">
        <f>+IF(EB1382=EC1382,"CUMPLE")</f>
        <v>CUMPLE</v>
      </c>
      <c r="EE1382" s="11" t="b">
        <f>+IF(D1382&gt;0.9,"CUMPLE")</f>
        <v>0</v>
      </c>
      <c r="EF1382" s="11">
        <v>5</v>
      </c>
      <c r="EG1382" s="11" t="str">
        <f>+IF(A1382=EF1382,"CUMPLE")</f>
        <v>CUMPLE</v>
      </c>
      <c r="EH1382" s="11">
        <v>12</v>
      </c>
      <c r="EI1382" s="11" t="str">
        <f>+IF(C1382=EH1382,"CUMPLE")</f>
        <v>CUMPLE</v>
      </c>
      <c r="EL1382" s="20" t="s">
        <v>951</v>
      </c>
      <c r="EM1382" s="17" t="str">
        <f t="shared" si="37"/>
        <v>CUMPLE</v>
      </c>
    </row>
    <row r="1383" spans="1:143" s="1" customFormat="1" x14ac:dyDescent="0.25">
      <c r="A1383" s="22"/>
      <c r="B1383" s="75" t="s">
        <v>822</v>
      </c>
      <c r="C1383" s="231"/>
      <c r="D1383" s="232"/>
      <c r="E1383" s="233"/>
      <c r="F1383" s="233"/>
      <c r="G1383" s="233"/>
      <c r="EB1383" s="11"/>
      <c r="EC1383" s="11"/>
      <c r="ED1383" s="11"/>
      <c r="EE1383" s="11"/>
      <c r="EF1383" s="11"/>
      <c r="EG1383" s="11"/>
      <c r="EH1383" s="11"/>
      <c r="EI1383" s="11"/>
      <c r="EL1383" s="20" t="s">
        <v>822</v>
      </c>
      <c r="EM1383" s="17" t="str">
        <f t="shared" si="37"/>
        <v>CUMPLE</v>
      </c>
    </row>
    <row r="1384" spans="1:143" s="1" customFormat="1" x14ac:dyDescent="0.25">
      <c r="A1384" s="32"/>
      <c r="B1384" s="83" t="s">
        <v>823</v>
      </c>
      <c r="C1384" s="234"/>
      <c r="D1384" s="235"/>
      <c r="E1384" s="236"/>
      <c r="F1384" s="236"/>
      <c r="G1384" s="236"/>
      <c r="EB1384" s="11"/>
      <c r="EC1384" s="11"/>
      <c r="ED1384" s="11"/>
      <c r="EE1384" s="11"/>
      <c r="EF1384" s="11"/>
      <c r="EG1384" s="11"/>
      <c r="EH1384" s="11"/>
      <c r="EI1384" s="11"/>
      <c r="EL1384" s="20" t="s">
        <v>823</v>
      </c>
      <c r="EM1384" s="17" t="str">
        <f t="shared" si="37"/>
        <v>CUMPLE</v>
      </c>
    </row>
    <row r="1385" spans="1:143" s="1" customFormat="1" x14ac:dyDescent="0.25">
      <c r="A1385" s="32"/>
      <c r="B1385" s="83" t="s">
        <v>824</v>
      </c>
      <c r="C1385" s="234"/>
      <c r="D1385" s="235"/>
      <c r="E1385" s="236"/>
      <c r="F1385" s="236"/>
      <c r="G1385" s="236"/>
      <c r="EB1385" s="11"/>
      <c r="EC1385" s="11"/>
      <c r="ED1385" s="11"/>
      <c r="EE1385" s="11"/>
      <c r="EF1385" s="11"/>
      <c r="EG1385" s="11"/>
      <c r="EH1385" s="11"/>
      <c r="EI1385" s="11"/>
      <c r="EL1385" s="20" t="s">
        <v>824</v>
      </c>
      <c r="EM1385" s="17" t="str">
        <f t="shared" si="37"/>
        <v>CUMPLE</v>
      </c>
    </row>
    <row r="1386" spans="1:143" s="1" customFormat="1" x14ac:dyDescent="0.25">
      <c r="A1386" s="32"/>
      <c r="B1386" s="83" t="s">
        <v>825</v>
      </c>
      <c r="C1386" s="234"/>
      <c r="D1386" s="235"/>
      <c r="E1386" s="236"/>
      <c r="F1386" s="236"/>
      <c r="G1386" s="236"/>
      <c r="EB1386" s="11"/>
      <c r="EC1386" s="11"/>
      <c r="ED1386" s="11"/>
      <c r="EE1386" s="11"/>
      <c r="EF1386" s="11"/>
      <c r="EG1386" s="11"/>
      <c r="EH1386" s="11"/>
      <c r="EI1386" s="11"/>
      <c r="EL1386" s="20" t="s">
        <v>825</v>
      </c>
      <c r="EM1386" s="17" t="str">
        <f t="shared" si="37"/>
        <v>CUMPLE</v>
      </c>
    </row>
    <row r="1387" spans="1:143" s="1" customFormat="1" x14ac:dyDescent="0.25">
      <c r="A1387" s="32"/>
      <c r="B1387" s="83" t="s">
        <v>826</v>
      </c>
      <c r="C1387" s="234"/>
      <c r="D1387" s="235"/>
      <c r="E1387" s="236"/>
      <c r="F1387" s="236"/>
      <c r="G1387" s="236"/>
      <c r="EB1387" s="11"/>
      <c r="EC1387" s="11"/>
      <c r="ED1387" s="11"/>
      <c r="EE1387" s="11"/>
      <c r="EF1387" s="11"/>
      <c r="EG1387" s="11"/>
      <c r="EH1387" s="11"/>
      <c r="EI1387" s="11"/>
      <c r="EL1387" s="20" t="s">
        <v>826</v>
      </c>
      <c r="EM1387" s="17" t="str">
        <f t="shared" si="37"/>
        <v>CUMPLE</v>
      </c>
    </row>
    <row r="1388" spans="1:143" s="1" customFormat="1" x14ac:dyDescent="0.25">
      <c r="A1388" s="32"/>
      <c r="B1388" s="83" t="s">
        <v>827</v>
      </c>
      <c r="C1388" s="234"/>
      <c r="D1388" s="235"/>
      <c r="E1388" s="236"/>
      <c r="F1388" s="236"/>
      <c r="G1388" s="236"/>
      <c r="EB1388" s="11"/>
      <c r="EC1388" s="11"/>
      <c r="ED1388" s="11"/>
      <c r="EE1388" s="11"/>
      <c r="EF1388" s="11"/>
      <c r="EG1388" s="11"/>
      <c r="EH1388" s="11"/>
      <c r="EI1388" s="11"/>
      <c r="EL1388" s="20" t="s">
        <v>827</v>
      </c>
      <c r="EM1388" s="17" t="str">
        <f t="shared" si="37"/>
        <v>CUMPLE</v>
      </c>
    </row>
    <row r="1389" spans="1:143" s="1" customFormat="1" x14ac:dyDescent="0.25">
      <c r="A1389" s="32"/>
      <c r="B1389" s="83" t="s">
        <v>828</v>
      </c>
      <c r="C1389" s="234"/>
      <c r="D1389" s="235"/>
      <c r="E1389" s="236"/>
      <c r="F1389" s="236"/>
      <c r="G1389" s="236"/>
      <c r="EB1389" s="11"/>
      <c r="EC1389" s="11"/>
      <c r="ED1389" s="11"/>
      <c r="EE1389" s="11"/>
      <c r="EF1389" s="11"/>
      <c r="EG1389" s="11"/>
      <c r="EH1389" s="11"/>
      <c r="EI1389" s="11"/>
      <c r="EL1389" s="20" t="s">
        <v>828</v>
      </c>
      <c r="EM1389" s="17" t="str">
        <f t="shared" si="37"/>
        <v>CUMPLE</v>
      </c>
    </row>
    <row r="1390" spans="1:143" s="1" customFormat="1" x14ac:dyDescent="0.25">
      <c r="A1390" s="32"/>
      <c r="B1390" s="83" t="s">
        <v>829</v>
      </c>
      <c r="C1390" s="234"/>
      <c r="D1390" s="235"/>
      <c r="E1390" s="236"/>
      <c r="F1390" s="236"/>
      <c r="G1390" s="236"/>
      <c r="EB1390" s="11"/>
      <c r="EC1390" s="11"/>
      <c r="ED1390" s="11"/>
      <c r="EE1390" s="11"/>
      <c r="EF1390" s="11"/>
      <c r="EG1390" s="11"/>
      <c r="EH1390" s="11"/>
      <c r="EI1390" s="11"/>
      <c r="EL1390" s="20" t="s">
        <v>829</v>
      </c>
      <c r="EM1390" s="17" t="str">
        <f t="shared" si="37"/>
        <v>CUMPLE</v>
      </c>
    </row>
    <row r="1391" spans="1:143" s="1" customFormat="1" x14ac:dyDescent="0.25">
      <c r="A1391" s="27"/>
      <c r="B1391" s="84" t="s">
        <v>830</v>
      </c>
      <c r="C1391" s="237"/>
      <c r="D1391" s="238"/>
      <c r="E1391" s="239"/>
      <c r="F1391" s="239"/>
      <c r="G1391" s="239"/>
      <c r="EB1391" s="11"/>
      <c r="EC1391" s="11"/>
      <c r="ED1391" s="11"/>
      <c r="EE1391" s="11"/>
      <c r="EF1391" s="11"/>
      <c r="EG1391" s="11"/>
      <c r="EH1391" s="11"/>
      <c r="EI1391" s="11"/>
      <c r="EL1391" s="20" t="s">
        <v>830</v>
      </c>
      <c r="EM1391" s="17" t="str">
        <f t="shared" si="37"/>
        <v>CUMPLE</v>
      </c>
    </row>
    <row r="1392" spans="1:143" s="1" customFormat="1" x14ac:dyDescent="0.25">
      <c r="A1392" s="12">
        <v>6</v>
      </c>
      <c r="B1392" s="108" t="s">
        <v>952</v>
      </c>
      <c r="C1392" s="241">
        <v>1</v>
      </c>
      <c r="D1392" s="242"/>
      <c r="E1392" s="243">
        <f>+D1392*C1392</f>
        <v>0</v>
      </c>
      <c r="F1392" s="243">
        <f>+E1392*0.16</f>
        <v>0</v>
      </c>
      <c r="G1392" s="243">
        <f>+F1392+E1392</f>
        <v>0</v>
      </c>
      <c r="EB1392" s="11" t="str">
        <f>IF(A1392&gt;0.9,"CUMPLE","NO")</f>
        <v>CUMPLE</v>
      </c>
      <c r="EC1392" s="11" t="str">
        <f>IF(C1392&gt;0.9,"CUMPLE","NO")</f>
        <v>CUMPLE</v>
      </c>
      <c r="ED1392" s="11" t="str">
        <f>+IF(EB1392=EC1392,"CUMPLE")</f>
        <v>CUMPLE</v>
      </c>
      <c r="EE1392" s="11" t="b">
        <f>+IF(D1392&gt;0.9,"CUMPLE")</f>
        <v>0</v>
      </c>
      <c r="EF1392" s="11">
        <v>6</v>
      </c>
      <c r="EG1392" s="11" t="str">
        <f>+IF(A1392=EF1392,"CUMPLE")</f>
        <v>CUMPLE</v>
      </c>
      <c r="EH1392" s="11">
        <v>1</v>
      </c>
      <c r="EI1392" s="11" t="str">
        <f>+IF(C1392=EH1392,"CUMPLE")</f>
        <v>CUMPLE</v>
      </c>
      <c r="EL1392" s="20" t="s">
        <v>952</v>
      </c>
      <c r="EM1392" s="17" t="str">
        <f t="shared" si="37"/>
        <v>CUMPLE</v>
      </c>
    </row>
    <row r="1393" spans="1:143" s="1" customFormat="1" x14ac:dyDescent="0.25">
      <c r="A1393" s="22"/>
      <c r="B1393" s="75" t="s">
        <v>953</v>
      </c>
      <c r="C1393" s="231"/>
      <c r="D1393" s="232"/>
      <c r="E1393" s="233"/>
      <c r="F1393" s="233"/>
      <c r="G1393" s="233"/>
      <c r="EB1393" s="11"/>
      <c r="EC1393" s="11"/>
      <c r="ED1393" s="11"/>
      <c r="EE1393" s="11"/>
      <c r="EF1393" s="11"/>
      <c r="EG1393" s="11"/>
      <c r="EH1393" s="11"/>
      <c r="EI1393" s="11"/>
      <c r="EL1393" s="20" t="s">
        <v>953</v>
      </c>
      <c r="EM1393" s="17" t="str">
        <f t="shared" si="37"/>
        <v>CUMPLE</v>
      </c>
    </row>
    <row r="1394" spans="1:143" s="1" customFormat="1" x14ac:dyDescent="0.25">
      <c r="A1394" s="32"/>
      <c r="B1394" s="83" t="s">
        <v>954</v>
      </c>
      <c r="C1394" s="234"/>
      <c r="D1394" s="235"/>
      <c r="E1394" s="236"/>
      <c r="F1394" s="236"/>
      <c r="G1394" s="236"/>
      <c r="EB1394" s="11"/>
      <c r="EC1394" s="11"/>
      <c r="ED1394" s="11"/>
      <c r="EE1394" s="11"/>
      <c r="EF1394" s="11"/>
      <c r="EG1394" s="11"/>
      <c r="EH1394" s="11"/>
      <c r="EI1394" s="11"/>
      <c r="EL1394" s="20" t="s">
        <v>954</v>
      </c>
      <c r="EM1394" s="17" t="str">
        <f t="shared" si="37"/>
        <v>CUMPLE</v>
      </c>
    </row>
    <row r="1395" spans="1:143" s="1" customFormat="1" x14ac:dyDescent="0.25">
      <c r="A1395" s="32"/>
      <c r="B1395" s="83" t="s">
        <v>955</v>
      </c>
      <c r="C1395" s="234"/>
      <c r="D1395" s="235"/>
      <c r="E1395" s="236"/>
      <c r="F1395" s="236"/>
      <c r="G1395" s="236"/>
      <c r="EB1395" s="11"/>
      <c r="EC1395" s="11"/>
      <c r="ED1395" s="11"/>
      <c r="EE1395" s="11"/>
      <c r="EF1395" s="11"/>
      <c r="EG1395" s="11"/>
      <c r="EH1395" s="11"/>
      <c r="EI1395" s="11"/>
      <c r="EL1395" s="20" t="s">
        <v>955</v>
      </c>
      <c r="EM1395" s="17" t="str">
        <f t="shared" si="37"/>
        <v>CUMPLE</v>
      </c>
    </row>
    <row r="1396" spans="1:143" s="1" customFormat="1" x14ac:dyDescent="0.25">
      <c r="A1396" s="32"/>
      <c r="B1396" s="83" t="s">
        <v>956</v>
      </c>
      <c r="C1396" s="234"/>
      <c r="D1396" s="235"/>
      <c r="E1396" s="236"/>
      <c r="F1396" s="236"/>
      <c r="G1396" s="236"/>
      <c r="EB1396" s="11"/>
      <c r="EC1396" s="11"/>
      <c r="ED1396" s="11"/>
      <c r="EE1396" s="11"/>
      <c r="EF1396" s="11"/>
      <c r="EG1396" s="11"/>
      <c r="EH1396" s="11"/>
      <c r="EI1396" s="11"/>
      <c r="EL1396" s="20" t="s">
        <v>956</v>
      </c>
      <c r="EM1396" s="17" t="str">
        <f t="shared" si="37"/>
        <v>CUMPLE</v>
      </c>
    </row>
    <row r="1397" spans="1:143" s="1" customFormat="1" x14ac:dyDescent="0.25">
      <c r="A1397" s="32"/>
      <c r="B1397" s="83" t="s">
        <v>957</v>
      </c>
      <c r="C1397" s="234"/>
      <c r="D1397" s="235"/>
      <c r="E1397" s="236"/>
      <c r="F1397" s="236"/>
      <c r="G1397" s="236"/>
      <c r="EB1397" s="11"/>
      <c r="EC1397" s="11"/>
      <c r="ED1397" s="11"/>
      <c r="EE1397" s="11"/>
      <c r="EF1397" s="11"/>
      <c r="EG1397" s="11"/>
      <c r="EH1397" s="11"/>
      <c r="EI1397" s="11"/>
      <c r="EL1397" s="20" t="s">
        <v>957</v>
      </c>
      <c r="EM1397" s="17" t="str">
        <f t="shared" si="37"/>
        <v>CUMPLE</v>
      </c>
    </row>
    <row r="1398" spans="1:143" s="1" customFormat="1" x14ac:dyDescent="0.25">
      <c r="A1398" s="32"/>
      <c r="B1398" s="83" t="s">
        <v>958</v>
      </c>
      <c r="C1398" s="234"/>
      <c r="D1398" s="235"/>
      <c r="E1398" s="236"/>
      <c r="F1398" s="236"/>
      <c r="G1398" s="236"/>
      <c r="EB1398" s="11"/>
      <c r="EC1398" s="11"/>
      <c r="ED1398" s="11"/>
      <c r="EE1398" s="11"/>
      <c r="EF1398" s="11"/>
      <c r="EG1398" s="11"/>
      <c r="EH1398" s="11"/>
      <c r="EI1398" s="11"/>
      <c r="EL1398" s="20" t="s">
        <v>958</v>
      </c>
      <c r="EM1398" s="17" t="str">
        <f t="shared" si="37"/>
        <v>CUMPLE</v>
      </c>
    </row>
    <row r="1399" spans="1:143" s="1" customFormat="1" x14ac:dyDescent="0.25">
      <c r="A1399" s="32"/>
      <c r="B1399" s="83" t="s">
        <v>959</v>
      </c>
      <c r="C1399" s="234"/>
      <c r="D1399" s="235"/>
      <c r="E1399" s="236"/>
      <c r="F1399" s="236"/>
      <c r="G1399" s="236"/>
      <c r="EB1399" s="11"/>
      <c r="EC1399" s="11"/>
      <c r="ED1399" s="11"/>
      <c r="EE1399" s="11"/>
      <c r="EF1399" s="11"/>
      <c r="EG1399" s="11"/>
      <c r="EH1399" s="11"/>
      <c r="EI1399" s="11"/>
      <c r="EL1399" s="20" t="s">
        <v>959</v>
      </c>
      <c r="EM1399" s="17" t="str">
        <f t="shared" si="37"/>
        <v>CUMPLE</v>
      </c>
    </row>
    <row r="1400" spans="1:143" s="1" customFormat="1" x14ac:dyDescent="0.25">
      <c r="A1400" s="32"/>
      <c r="B1400" s="83" t="s">
        <v>960</v>
      </c>
      <c r="C1400" s="234"/>
      <c r="D1400" s="235"/>
      <c r="E1400" s="236"/>
      <c r="F1400" s="236"/>
      <c r="G1400" s="236"/>
      <c r="EB1400" s="11"/>
      <c r="EC1400" s="11"/>
      <c r="ED1400" s="11"/>
      <c r="EE1400" s="11"/>
      <c r="EF1400" s="11"/>
      <c r="EG1400" s="11"/>
      <c r="EH1400" s="11"/>
      <c r="EI1400" s="11"/>
      <c r="EL1400" s="20" t="s">
        <v>960</v>
      </c>
      <c r="EM1400" s="17" t="str">
        <f t="shared" si="37"/>
        <v>CUMPLE</v>
      </c>
    </row>
    <row r="1401" spans="1:143" s="1" customFormat="1" x14ac:dyDescent="0.25">
      <c r="A1401" s="27"/>
      <c r="B1401" s="84" t="s">
        <v>961</v>
      </c>
      <c r="C1401" s="237"/>
      <c r="D1401" s="238"/>
      <c r="E1401" s="239"/>
      <c r="F1401" s="239"/>
      <c r="G1401" s="239"/>
      <c r="EB1401" s="11"/>
      <c r="EC1401" s="11"/>
      <c r="ED1401" s="11"/>
      <c r="EE1401" s="11"/>
      <c r="EF1401" s="11"/>
      <c r="EG1401" s="11"/>
      <c r="EH1401" s="11"/>
      <c r="EI1401" s="11"/>
      <c r="EL1401" s="20" t="s">
        <v>961</v>
      </c>
      <c r="EM1401" s="17" t="str">
        <f t="shared" si="37"/>
        <v>CUMPLE</v>
      </c>
    </row>
    <row r="1402" spans="1:143" s="1" customFormat="1" x14ac:dyDescent="0.25">
      <c r="A1402" s="12">
        <v>7</v>
      </c>
      <c r="B1402" s="108" t="s">
        <v>962</v>
      </c>
      <c r="C1402" s="241">
        <v>6</v>
      </c>
      <c r="D1402" s="242"/>
      <c r="E1402" s="243">
        <f>+D1402*C1402</f>
        <v>0</v>
      </c>
      <c r="F1402" s="243">
        <f>+E1402*0.16</f>
        <v>0</v>
      </c>
      <c r="G1402" s="243">
        <f>+F1402+E1402</f>
        <v>0</v>
      </c>
      <c r="EB1402" s="11" t="str">
        <f>IF(A1402&gt;0.9,"CUMPLE","NO")</f>
        <v>CUMPLE</v>
      </c>
      <c r="EC1402" s="11" t="str">
        <f>IF(C1402&gt;0.9,"CUMPLE","NO")</f>
        <v>CUMPLE</v>
      </c>
      <c r="ED1402" s="11" t="str">
        <f>+IF(EB1402=EC1402,"CUMPLE")</f>
        <v>CUMPLE</v>
      </c>
      <c r="EE1402" s="11" t="b">
        <f>+IF(D1402&gt;0.9,"CUMPLE")</f>
        <v>0</v>
      </c>
      <c r="EF1402" s="11">
        <v>7</v>
      </c>
      <c r="EG1402" s="11" t="str">
        <f>+IF(A1402=EF1402,"CUMPLE")</f>
        <v>CUMPLE</v>
      </c>
      <c r="EH1402" s="11">
        <v>6</v>
      </c>
      <c r="EI1402" s="11" t="str">
        <f>+IF(C1402=EH1402,"CUMPLE")</f>
        <v>CUMPLE</v>
      </c>
      <c r="EL1402" s="20" t="s">
        <v>962</v>
      </c>
      <c r="EM1402" s="17" t="str">
        <f t="shared" si="37"/>
        <v>CUMPLE</v>
      </c>
    </row>
    <row r="1403" spans="1:143" s="1" customFormat="1" x14ac:dyDescent="0.25">
      <c r="A1403" s="22"/>
      <c r="B1403" s="194" t="s">
        <v>963</v>
      </c>
      <c r="C1403" s="231"/>
      <c r="D1403" s="232"/>
      <c r="E1403" s="233"/>
      <c r="F1403" s="233"/>
      <c r="G1403" s="233"/>
      <c r="EB1403" s="11"/>
      <c r="EC1403" s="11"/>
      <c r="ED1403" s="11"/>
      <c r="EE1403" s="11"/>
      <c r="EF1403" s="11"/>
      <c r="EG1403" s="11"/>
      <c r="EH1403" s="11"/>
      <c r="EI1403" s="11"/>
      <c r="EL1403" s="20" t="s">
        <v>963</v>
      </c>
      <c r="EM1403" s="17" t="str">
        <f t="shared" si="37"/>
        <v>CUMPLE</v>
      </c>
    </row>
    <row r="1404" spans="1:143" s="1" customFormat="1" x14ac:dyDescent="0.25">
      <c r="A1404" s="32"/>
      <c r="B1404" s="83" t="s">
        <v>964</v>
      </c>
      <c r="C1404" s="234"/>
      <c r="D1404" s="235"/>
      <c r="E1404" s="236"/>
      <c r="F1404" s="236"/>
      <c r="G1404" s="236"/>
      <c r="EB1404" s="11"/>
      <c r="EC1404" s="11"/>
      <c r="ED1404" s="11"/>
      <c r="EE1404" s="11"/>
      <c r="EF1404" s="11"/>
      <c r="EG1404" s="11"/>
      <c r="EH1404" s="11"/>
      <c r="EI1404" s="11"/>
      <c r="EL1404" s="20" t="s">
        <v>964</v>
      </c>
      <c r="EM1404" s="17" t="str">
        <f t="shared" si="37"/>
        <v>CUMPLE</v>
      </c>
    </row>
    <row r="1405" spans="1:143" s="1" customFormat="1" x14ac:dyDescent="0.25">
      <c r="A1405" s="32"/>
      <c r="B1405" s="83" t="s">
        <v>965</v>
      </c>
      <c r="C1405" s="234"/>
      <c r="D1405" s="235"/>
      <c r="E1405" s="236"/>
      <c r="F1405" s="236"/>
      <c r="G1405" s="236"/>
      <c r="EB1405" s="11"/>
      <c r="EC1405" s="11"/>
      <c r="ED1405" s="11"/>
      <c r="EE1405" s="11"/>
      <c r="EF1405" s="11"/>
      <c r="EG1405" s="11"/>
      <c r="EH1405" s="11"/>
      <c r="EI1405" s="11"/>
      <c r="EL1405" s="20" t="s">
        <v>965</v>
      </c>
      <c r="EM1405" s="17" t="str">
        <f t="shared" si="37"/>
        <v>CUMPLE</v>
      </c>
    </row>
    <row r="1406" spans="1:143" s="1" customFormat="1" x14ac:dyDescent="0.25">
      <c r="A1406" s="32"/>
      <c r="B1406" s="83" t="s">
        <v>966</v>
      </c>
      <c r="C1406" s="234"/>
      <c r="D1406" s="235"/>
      <c r="E1406" s="236"/>
      <c r="F1406" s="236"/>
      <c r="G1406" s="236"/>
      <c r="EB1406" s="11"/>
      <c r="EC1406" s="11"/>
      <c r="ED1406" s="11"/>
      <c r="EE1406" s="11"/>
      <c r="EF1406" s="11"/>
      <c r="EG1406" s="11"/>
      <c r="EH1406" s="11"/>
      <c r="EI1406" s="11"/>
      <c r="EL1406" s="20" t="s">
        <v>966</v>
      </c>
      <c r="EM1406" s="17" t="str">
        <f t="shared" si="37"/>
        <v>CUMPLE</v>
      </c>
    </row>
    <row r="1407" spans="1:143" s="1" customFormat="1" x14ac:dyDescent="0.25">
      <c r="A1407" s="32"/>
      <c r="B1407" s="83" t="s">
        <v>967</v>
      </c>
      <c r="C1407" s="234"/>
      <c r="D1407" s="235"/>
      <c r="E1407" s="236"/>
      <c r="F1407" s="236"/>
      <c r="G1407" s="236"/>
      <c r="EB1407" s="11"/>
      <c r="EC1407" s="11"/>
      <c r="ED1407" s="11"/>
      <c r="EE1407" s="11"/>
      <c r="EF1407" s="11"/>
      <c r="EG1407" s="11"/>
      <c r="EH1407" s="11"/>
      <c r="EI1407" s="11"/>
      <c r="EL1407" s="20" t="s">
        <v>967</v>
      </c>
      <c r="EM1407" s="17" t="str">
        <f t="shared" si="37"/>
        <v>CUMPLE</v>
      </c>
    </row>
    <row r="1408" spans="1:143" s="1" customFormat="1" x14ac:dyDescent="0.25">
      <c r="A1408" s="27"/>
      <c r="B1408" s="84" t="s">
        <v>968</v>
      </c>
      <c r="C1408" s="237"/>
      <c r="D1408" s="238"/>
      <c r="E1408" s="239"/>
      <c r="F1408" s="239"/>
      <c r="G1408" s="239"/>
      <c r="EB1408" s="11"/>
      <c r="EC1408" s="11"/>
      <c r="ED1408" s="11"/>
      <c r="EE1408" s="11"/>
      <c r="EF1408" s="11"/>
      <c r="EG1408" s="11"/>
      <c r="EH1408" s="11"/>
      <c r="EI1408" s="11"/>
      <c r="EL1408" s="20" t="s">
        <v>968</v>
      </c>
      <c r="EM1408" s="17" t="str">
        <f t="shared" si="37"/>
        <v>CUMPLE</v>
      </c>
    </row>
    <row r="1409" spans="1:143" s="1" customFormat="1" x14ac:dyDescent="0.25">
      <c r="A1409" s="12">
        <v>8</v>
      </c>
      <c r="B1409" s="108" t="s">
        <v>969</v>
      </c>
      <c r="C1409" s="241">
        <v>7</v>
      </c>
      <c r="D1409" s="242"/>
      <c r="E1409" s="243">
        <f>+D1409*C1409</f>
        <v>0</v>
      </c>
      <c r="F1409" s="243">
        <f>+E1409*0.16</f>
        <v>0</v>
      </c>
      <c r="G1409" s="243">
        <f>+F1409+E1409</f>
        <v>0</v>
      </c>
      <c r="EB1409" s="11" t="str">
        <f>IF(A1409&gt;0.9,"CUMPLE","NO")</f>
        <v>CUMPLE</v>
      </c>
      <c r="EC1409" s="11" t="str">
        <f>IF(C1409&gt;0.9,"CUMPLE","NO")</f>
        <v>CUMPLE</v>
      </c>
      <c r="ED1409" s="11" t="str">
        <f>+IF(EB1409=EC1409,"CUMPLE")</f>
        <v>CUMPLE</v>
      </c>
      <c r="EE1409" s="11" t="b">
        <f>+IF(D1409&gt;0.9,"CUMPLE")</f>
        <v>0</v>
      </c>
      <c r="EF1409" s="11">
        <v>8</v>
      </c>
      <c r="EG1409" s="11" t="str">
        <f>+IF(A1409=EF1409,"CUMPLE")</f>
        <v>CUMPLE</v>
      </c>
      <c r="EH1409" s="11">
        <v>7</v>
      </c>
      <c r="EI1409" s="11" t="str">
        <f>+IF(C1409=EH1409,"CUMPLE")</f>
        <v>CUMPLE</v>
      </c>
      <c r="EL1409" s="20" t="s">
        <v>969</v>
      </c>
      <c r="EM1409" s="17" t="str">
        <f t="shared" si="37"/>
        <v>CUMPLE</v>
      </c>
    </row>
    <row r="1410" spans="1:143" s="1" customFormat="1" x14ac:dyDescent="0.25">
      <c r="A1410" s="22"/>
      <c r="B1410" s="75" t="s">
        <v>970</v>
      </c>
      <c r="C1410" s="231"/>
      <c r="D1410" s="232"/>
      <c r="E1410" s="233"/>
      <c r="F1410" s="233"/>
      <c r="G1410" s="233"/>
      <c r="EB1410" s="11"/>
      <c r="EC1410" s="11"/>
      <c r="ED1410" s="11"/>
      <c r="EE1410" s="11"/>
      <c r="EF1410" s="11"/>
      <c r="EG1410" s="11"/>
      <c r="EH1410" s="11"/>
      <c r="EI1410" s="11"/>
      <c r="EL1410" s="20" t="s">
        <v>970</v>
      </c>
      <c r="EM1410" s="17" t="str">
        <f t="shared" si="37"/>
        <v>CUMPLE</v>
      </c>
    </row>
    <row r="1411" spans="1:143" s="1" customFormat="1" x14ac:dyDescent="0.25">
      <c r="A1411" s="32"/>
      <c r="B1411" s="83" t="s">
        <v>971</v>
      </c>
      <c r="C1411" s="234"/>
      <c r="D1411" s="235"/>
      <c r="E1411" s="236"/>
      <c r="F1411" s="236"/>
      <c r="G1411" s="236"/>
      <c r="EB1411" s="11"/>
      <c r="EC1411" s="11"/>
      <c r="ED1411" s="11"/>
      <c r="EE1411" s="11"/>
      <c r="EF1411" s="11"/>
      <c r="EG1411" s="11"/>
      <c r="EH1411" s="11"/>
      <c r="EI1411" s="11"/>
      <c r="EL1411" s="20" t="s">
        <v>971</v>
      </c>
      <c r="EM1411" s="17" t="str">
        <f t="shared" si="37"/>
        <v>CUMPLE</v>
      </c>
    </row>
    <row r="1412" spans="1:143" s="1" customFormat="1" x14ac:dyDescent="0.25">
      <c r="A1412" s="32"/>
      <c r="B1412" s="83" t="s">
        <v>972</v>
      </c>
      <c r="C1412" s="234"/>
      <c r="D1412" s="235"/>
      <c r="E1412" s="236"/>
      <c r="F1412" s="236"/>
      <c r="G1412" s="236"/>
      <c r="EB1412" s="11"/>
      <c r="EC1412" s="11"/>
      <c r="ED1412" s="11"/>
      <c r="EE1412" s="11"/>
      <c r="EF1412" s="11"/>
      <c r="EG1412" s="11"/>
      <c r="EH1412" s="11"/>
      <c r="EI1412" s="11"/>
      <c r="EL1412" s="20" t="s">
        <v>972</v>
      </c>
      <c r="EM1412" s="17" t="str">
        <f t="shared" si="37"/>
        <v>CUMPLE</v>
      </c>
    </row>
    <row r="1413" spans="1:143" s="1" customFormat="1" ht="30" x14ac:dyDescent="0.25">
      <c r="A1413" s="32"/>
      <c r="B1413" s="83" t="s">
        <v>973</v>
      </c>
      <c r="C1413" s="234"/>
      <c r="D1413" s="235"/>
      <c r="E1413" s="236"/>
      <c r="F1413" s="236"/>
      <c r="G1413" s="236"/>
      <c r="EB1413" s="11"/>
      <c r="EC1413" s="11"/>
      <c r="ED1413" s="11"/>
      <c r="EE1413" s="11"/>
      <c r="EF1413" s="11"/>
      <c r="EG1413" s="11"/>
      <c r="EH1413" s="11"/>
      <c r="EI1413" s="11"/>
      <c r="EL1413" s="20" t="s">
        <v>973</v>
      </c>
      <c r="EM1413" s="17" t="str">
        <f t="shared" si="37"/>
        <v>CUMPLE</v>
      </c>
    </row>
    <row r="1414" spans="1:143" s="1" customFormat="1" x14ac:dyDescent="0.25">
      <c r="A1414" s="32"/>
      <c r="B1414" s="83" t="s">
        <v>974</v>
      </c>
      <c r="C1414" s="234"/>
      <c r="D1414" s="235"/>
      <c r="E1414" s="236"/>
      <c r="F1414" s="236"/>
      <c r="G1414" s="236"/>
      <c r="EB1414" s="11"/>
      <c r="EC1414" s="11"/>
      <c r="ED1414" s="11"/>
      <c r="EE1414" s="11"/>
      <c r="EF1414" s="11"/>
      <c r="EG1414" s="11"/>
      <c r="EH1414" s="11"/>
      <c r="EI1414" s="11"/>
      <c r="EL1414" s="20" t="s">
        <v>974</v>
      </c>
      <c r="EM1414" s="17" t="str">
        <f t="shared" si="37"/>
        <v>CUMPLE</v>
      </c>
    </row>
    <row r="1415" spans="1:143" s="1" customFormat="1" x14ac:dyDescent="0.25">
      <c r="A1415" s="32"/>
      <c r="B1415" s="83" t="s">
        <v>975</v>
      </c>
      <c r="C1415" s="234"/>
      <c r="D1415" s="235"/>
      <c r="E1415" s="236"/>
      <c r="F1415" s="236"/>
      <c r="G1415" s="236"/>
      <c r="EB1415" s="11"/>
      <c r="EC1415" s="11"/>
      <c r="ED1415" s="11"/>
      <c r="EE1415" s="11"/>
      <c r="EF1415" s="11"/>
      <c r="EG1415" s="11"/>
      <c r="EH1415" s="11"/>
      <c r="EI1415" s="11"/>
      <c r="EL1415" s="20" t="s">
        <v>975</v>
      </c>
      <c r="EM1415" s="17" t="str">
        <f t="shared" si="37"/>
        <v>CUMPLE</v>
      </c>
    </row>
    <row r="1416" spans="1:143" s="1" customFormat="1" x14ac:dyDescent="0.25">
      <c r="A1416" s="32"/>
      <c r="B1416" s="83" t="s">
        <v>976</v>
      </c>
      <c r="C1416" s="234"/>
      <c r="D1416" s="235"/>
      <c r="E1416" s="236"/>
      <c r="F1416" s="236"/>
      <c r="G1416" s="236"/>
      <c r="EB1416" s="11"/>
      <c r="EC1416" s="11"/>
      <c r="ED1416" s="11"/>
      <c r="EE1416" s="11"/>
      <c r="EF1416" s="11"/>
      <c r="EG1416" s="11"/>
      <c r="EH1416" s="11"/>
      <c r="EI1416" s="11"/>
      <c r="EL1416" s="20" t="s">
        <v>976</v>
      </c>
      <c r="EM1416" s="17" t="str">
        <f t="shared" si="37"/>
        <v>CUMPLE</v>
      </c>
    </row>
    <row r="1417" spans="1:143" s="1" customFormat="1" x14ac:dyDescent="0.25">
      <c r="A1417" s="32"/>
      <c r="B1417" s="83" t="s">
        <v>977</v>
      </c>
      <c r="C1417" s="234"/>
      <c r="D1417" s="235"/>
      <c r="E1417" s="236"/>
      <c r="F1417" s="236"/>
      <c r="G1417" s="236"/>
      <c r="EB1417" s="11"/>
      <c r="EC1417" s="11"/>
      <c r="ED1417" s="11"/>
      <c r="EE1417" s="11"/>
      <c r="EF1417" s="11"/>
      <c r="EG1417" s="11"/>
      <c r="EH1417" s="11"/>
      <c r="EI1417" s="11"/>
      <c r="EL1417" s="20" t="s">
        <v>977</v>
      </c>
      <c r="EM1417" s="17" t="str">
        <f t="shared" ref="EM1417:EM1480" si="38">+IF(EL1417=B1417,"CUMPLE")</f>
        <v>CUMPLE</v>
      </c>
    </row>
    <row r="1418" spans="1:143" s="1" customFormat="1" x14ac:dyDescent="0.25">
      <c r="A1418" s="32"/>
      <c r="B1418" s="83" t="s">
        <v>978</v>
      </c>
      <c r="C1418" s="234"/>
      <c r="D1418" s="235"/>
      <c r="E1418" s="236"/>
      <c r="F1418" s="236"/>
      <c r="G1418" s="236"/>
      <c r="EB1418" s="11"/>
      <c r="EC1418" s="11"/>
      <c r="ED1418" s="11"/>
      <c r="EE1418" s="11"/>
      <c r="EF1418" s="11"/>
      <c r="EG1418" s="11"/>
      <c r="EH1418" s="11"/>
      <c r="EI1418" s="11"/>
      <c r="EL1418" s="20" t="s">
        <v>978</v>
      </c>
      <c r="EM1418" s="17" t="str">
        <f t="shared" si="38"/>
        <v>CUMPLE</v>
      </c>
    </row>
    <row r="1419" spans="1:143" s="1" customFormat="1" x14ac:dyDescent="0.25">
      <c r="A1419" s="27"/>
      <c r="B1419" s="84" t="s">
        <v>979</v>
      </c>
      <c r="C1419" s="237"/>
      <c r="D1419" s="238"/>
      <c r="E1419" s="239"/>
      <c r="F1419" s="239"/>
      <c r="G1419" s="239"/>
      <c r="EB1419" s="11"/>
      <c r="EC1419" s="11"/>
      <c r="ED1419" s="11"/>
      <c r="EE1419" s="11"/>
      <c r="EF1419" s="11"/>
      <c r="EG1419" s="11"/>
      <c r="EH1419" s="11"/>
      <c r="EI1419" s="11"/>
      <c r="EL1419" s="20" t="s">
        <v>979</v>
      </c>
      <c r="EM1419" s="17" t="str">
        <f t="shared" si="38"/>
        <v>CUMPLE</v>
      </c>
    </row>
    <row r="1420" spans="1:143" s="1" customFormat="1" x14ac:dyDescent="0.25">
      <c r="A1420" s="12">
        <v>9</v>
      </c>
      <c r="B1420" s="108" t="s">
        <v>980</v>
      </c>
      <c r="C1420" s="241">
        <v>1</v>
      </c>
      <c r="D1420" s="242"/>
      <c r="E1420" s="243">
        <f>+D1420*C1420</f>
        <v>0</v>
      </c>
      <c r="F1420" s="243">
        <f>+E1420*0.16</f>
        <v>0</v>
      </c>
      <c r="G1420" s="243">
        <f>+F1420+E1420</f>
        <v>0</v>
      </c>
      <c r="EB1420" s="11" t="str">
        <f>IF(A1420&gt;0.9,"CUMPLE","NO")</f>
        <v>CUMPLE</v>
      </c>
      <c r="EC1420" s="11" t="str">
        <f>IF(C1420&gt;0.9,"CUMPLE","NO")</f>
        <v>CUMPLE</v>
      </c>
      <c r="ED1420" s="11" t="str">
        <f>+IF(EB1420=EC1420,"CUMPLE")</f>
        <v>CUMPLE</v>
      </c>
      <c r="EE1420" s="11" t="b">
        <f>+IF(D1420&gt;0.9,"CUMPLE")</f>
        <v>0</v>
      </c>
      <c r="EF1420" s="11">
        <v>9</v>
      </c>
      <c r="EG1420" s="11" t="str">
        <f>+IF(A1420=EF1420,"CUMPLE")</f>
        <v>CUMPLE</v>
      </c>
      <c r="EH1420" s="11">
        <v>1</v>
      </c>
      <c r="EI1420" s="11" t="str">
        <f>+IF(C1420=EH1420,"CUMPLE")</f>
        <v>CUMPLE</v>
      </c>
      <c r="EL1420" s="20" t="s">
        <v>980</v>
      </c>
      <c r="EM1420" s="17" t="str">
        <f t="shared" si="38"/>
        <v>CUMPLE</v>
      </c>
    </row>
    <row r="1421" spans="1:143" s="1" customFormat="1" x14ac:dyDescent="0.25">
      <c r="A1421" s="22"/>
      <c r="B1421" s="75" t="s">
        <v>877</v>
      </c>
      <c r="C1421" s="231"/>
      <c r="D1421" s="232"/>
      <c r="E1421" s="233"/>
      <c r="F1421" s="233"/>
      <c r="G1421" s="233"/>
      <c r="EB1421" s="11"/>
      <c r="EC1421" s="11"/>
      <c r="ED1421" s="11"/>
      <c r="EE1421" s="11"/>
      <c r="EF1421" s="11"/>
      <c r="EG1421" s="11"/>
      <c r="EH1421" s="11"/>
      <c r="EI1421" s="11"/>
      <c r="EL1421" s="20" t="s">
        <v>877</v>
      </c>
      <c r="EM1421" s="17" t="str">
        <f t="shared" si="38"/>
        <v>CUMPLE</v>
      </c>
    </row>
    <row r="1422" spans="1:143" s="1" customFormat="1" x14ac:dyDescent="0.25">
      <c r="A1422" s="32"/>
      <c r="B1422" s="83" t="s">
        <v>832</v>
      </c>
      <c r="C1422" s="234"/>
      <c r="D1422" s="235"/>
      <c r="E1422" s="236"/>
      <c r="F1422" s="236"/>
      <c r="G1422" s="236"/>
      <c r="EB1422" s="11"/>
      <c r="EC1422" s="11"/>
      <c r="ED1422" s="11"/>
      <c r="EE1422" s="11"/>
      <c r="EF1422" s="11"/>
      <c r="EG1422" s="11"/>
      <c r="EH1422" s="11"/>
      <c r="EI1422" s="11"/>
      <c r="EL1422" s="20" t="s">
        <v>832</v>
      </c>
      <c r="EM1422" s="17" t="str">
        <f t="shared" si="38"/>
        <v>CUMPLE</v>
      </c>
    </row>
    <row r="1423" spans="1:143" s="1" customFormat="1" x14ac:dyDescent="0.25">
      <c r="A1423" s="32"/>
      <c r="B1423" s="83" t="s">
        <v>833</v>
      </c>
      <c r="C1423" s="234"/>
      <c r="D1423" s="235"/>
      <c r="E1423" s="236"/>
      <c r="F1423" s="236"/>
      <c r="G1423" s="236"/>
      <c r="EB1423" s="11"/>
      <c r="EC1423" s="11"/>
      <c r="ED1423" s="11"/>
      <c r="EE1423" s="11"/>
      <c r="EF1423" s="11"/>
      <c r="EG1423" s="11"/>
      <c r="EH1423" s="11"/>
      <c r="EI1423" s="11"/>
      <c r="EL1423" s="20" t="s">
        <v>833</v>
      </c>
      <c r="EM1423" s="17" t="str">
        <f t="shared" si="38"/>
        <v>CUMPLE</v>
      </c>
    </row>
    <row r="1424" spans="1:143" s="1" customFormat="1" x14ac:dyDescent="0.25">
      <c r="A1424" s="32"/>
      <c r="B1424" s="83" t="s">
        <v>981</v>
      </c>
      <c r="C1424" s="234"/>
      <c r="D1424" s="235"/>
      <c r="E1424" s="236"/>
      <c r="F1424" s="236"/>
      <c r="G1424" s="236"/>
      <c r="EB1424" s="11"/>
      <c r="EC1424" s="11"/>
      <c r="ED1424" s="11"/>
      <c r="EE1424" s="11"/>
      <c r="EF1424" s="11"/>
      <c r="EG1424" s="11"/>
      <c r="EH1424" s="11"/>
      <c r="EI1424" s="11"/>
      <c r="EL1424" s="20" t="s">
        <v>981</v>
      </c>
      <c r="EM1424" s="17" t="str">
        <f t="shared" si="38"/>
        <v>CUMPLE</v>
      </c>
    </row>
    <row r="1425" spans="1:143" s="1" customFormat="1" x14ac:dyDescent="0.25">
      <c r="A1425" s="32"/>
      <c r="B1425" s="83" t="s">
        <v>982</v>
      </c>
      <c r="C1425" s="234"/>
      <c r="D1425" s="235"/>
      <c r="E1425" s="236"/>
      <c r="F1425" s="236"/>
      <c r="G1425" s="236"/>
      <c r="EB1425" s="11"/>
      <c r="EC1425" s="11"/>
      <c r="ED1425" s="11"/>
      <c r="EE1425" s="11"/>
      <c r="EF1425" s="11"/>
      <c r="EG1425" s="11"/>
      <c r="EH1425" s="11"/>
      <c r="EI1425" s="11"/>
      <c r="EL1425" s="20" t="s">
        <v>982</v>
      </c>
      <c r="EM1425" s="17" t="str">
        <f t="shared" si="38"/>
        <v>CUMPLE</v>
      </c>
    </row>
    <row r="1426" spans="1:143" s="1" customFormat="1" x14ac:dyDescent="0.25">
      <c r="A1426" s="32"/>
      <c r="B1426" s="83" t="s">
        <v>983</v>
      </c>
      <c r="C1426" s="234"/>
      <c r="D1426" s="235"/>
      <c r="E1426" s="236"/>
      <c r="F1426" s="236"/>
      <c r="G1426" s="236"/>
      <c r="EB1426" s="11"/>
      <c r="EC1426" s="11"/>
      <c r="ED1426" s="11"/>
      <c r="EE1426" s="11"/>
      <c r="EF1426" s="11"/>
      <c r="EG1426" s="11"/>
      <c r="EH1426" s="11"/>
      <c r="EI1426" s="11"/>
      <c r="EL1426" s="20" t="s">
        <v>983</v>
      </c>
      <c r="EM1426" s="17" t="str">
        <f t="shared" si="38"/>
        <v>CUMPLE</v>
      </c>
    </row>
    <row r="1427" spans="1:143" s="1" customFormat="1" x14ac:dyDescent="0.25">
      <c r="A1427" s="32"/>
      <c r="B1427" s="83" t="s">
        <v>984</v>
      </c>
      <c r="C1427" s="234"/>
      <c r="D1427" s="235"/>
      <c r="E1427" s="236"/>
      <c r="F1427" s="236"/>
      <c r="G1427" s="236"/>
      <c r="EB1427" s="11"/>
      <c r="EC1427" s="11"/>
      <c r="ED1427" s="11"/>
      <c r="EE1427" s="11"/>
      <c r="EF1427" s="11"/>
      <c r="EG1427" s="11"/>
      <c r="EH1427" s="11"/>
      <c r="EI1427" s="11"/>
      <c r="EL1427" s="20" t="s">
        <v>984</v>
      </c>
      <c r="EM1427" s="17" t="str">
        <f t="shared" si="38"/>
        <v>CUMPLE</v>
      </c>
    </row>
    <row r="1428" spans="1:143" s="1" customFormat="1" x14ac:dyDescent="0.25">
      <c r="A1428" s="32"/>
      <c r="B1428" s="83" t="s">
        <v>985</v>
      </c>
      <c r="C1428" s="234"/>
      <c r="D1428" s="235"/>
      <c r="E1428" s="236"/>
      <c r="F1428" s="236"/>
      <c r="G1428" s="236"/>
      <c r="EB1428" s="11"/>
      <c r="EC1428" s="11"/>
      <c r="ED1428" s="11"/>
      <c r="EE1428" s="11"/>
      <c r="EF1428" s="11"/>
      <c r="EG1428" s="11"/>
      <c r="EH1428" s="11"/>
      <c r="EI1428" s="11"/>
      <c r="EL1428" s="20" t="s">
        <v>985</v>
      </c>
      <c r="EM1428" s="17" t="str">
        <f t="shared" si="38"/>
        <v>CUMPLE</v>
      </c>
    </row>
    <row r="1429" spans="1:143" s="1" customFormat="1" x14ac:dyDescent="0.25">
      <c r="A1429" s="32"/>
      <c r="B1429" s="83" t="s">
        <v>839</v>
      </c>
      <c r="C1429" s="234"/>
      <c r="D1429" s="235"/>
      <c r="E1429" s="236"/>
      <c r="F1429" s="236"/>
      <c r="G1429" s="236"/>
      <c r="EB1429" s="11"/>
      <c r="EC1429" s="11"/>
      <c r="ED1429" s="11"/>
      <c r="EE1429" s="11"/>
      <c r="EF1429" s="11"/>
      <c r="EG1429" s="11"/>
      <c r="EH1429" s="11"/>
      <c r="EI1429" s="11"/>
      <c r="EL1429" s="20" t="s">
        <v>839</v>
      </c>
      <c r="EM1429" s="17" t="str">
        <f t="shared" si="38"/>
        <v>CUMPLE</v>
      </c>
    </row>
    <row r="1430" spans="1:143" s="1" customFormat="1" x14ac:dyDescent="0.25">
      <c r="A1430" s="32"/>
      <c r="B1430" s="83" t="s">
        <v>986</v>
      </c>
      <c r="C1430" s="234"/>
      <c r="D1430" s="235"/>
      <c r="E1430" s="236"/>
      <c r="F1430" s="236"/>
      <c r="G1430" s="236"/>
      <c r="EB1430" s="11"/>
      <c r="EC1430" s="11"/>
      <c r="ED1430" s="11"/>
      <c r="EE1430" s="11"/>
      <c r="EF1430" s="11"/>
      <c r="EG1430" s="11"/>
      <c r="EH1430" s="11"/>
      <c r="EI1430" s="11"/>
      <c r="EL1430" s="20" t="s">
        <v>986</v>
      </c>
      <c r="EM1430" s="17" t="str">
        <f t="shared" si="38"/>
        <v>CUMPLE</v>
      </c>
    </row>
    <row r="1431" spans="1:143" s="1" customFormat="1" x14ac:dyDescent="0.25">
      <c r="A1431" s="32"/>
      <c r="B1431" s="83" t="s">
        <v>987</v>
      </c>
      <c r="C1431" s="234"/>
      <c r="D1431" s="235"/>
      <c r="E1431" s="236"/>
      <c r="F1431" s="236"/>
      <c r="G1431" s="236"/>
      <c r="EB1431" s="11"/>
      <c r="EC1431" s="11"/>
      <c r="ED1431" s="11"/>
      <c r="EE1431" s="11"/>
      <c r="EF1431" s="11"/>
      <c r="EG1431" s="11"/>
      <c r="EH1431" s="11"/>
      <c r="EI1431" s="11"/>
      <c r="EL1431" s="20" t="s">
        <v>987</v>
      </c>
      <c r="EM1431" s="17" t="str">
        <f t="shared" si="38"/>
        <v>CUMPLE</v>
      </c>
    </row>
    <row r="1432" spans="1:143" s="1" customFormat="1" x14ac:dyDescent="0.25">
      <c r="A1432" s="32"/>
      <c r="B1432" s="83" t="s">
        <v>988</v>
      </c>
      <c r="C1432" s="234"/>
      <c r="D1432" s="235"/>
      <c r="E1432" s="236"/>
      <c r="F1432" s="236"/>
      <c r="G1432" s="236"/>
      <c r="EB1432" s="11"/>
      <c r="EC1432" s="11"/>
      <c r="ED1432" s="11"/>
      <c r="EE1432" s="11"/>
      <c r="EF1432" s="11"/>
      <c r="EG1432" s="11"/>
      <c r="EH1432" s="11"/>
      <c r="EI1432" s="11"/>
      <c r="EL1432" s="20" t="s">
        <v>988</v>
      </c>
      <c r="EM1432" s="17" t="str">
        <f t="shared" si="38"/>
        <v>CUMPLE</v>
      </c>
    </row>
    <row r="1433" spans="1:143" s="1" customFormat="1" x14ac:dyDescent="0.25">
      <c r="A1433" s="32"/>
      <c r="B1433" s="83" t="s">
        <v>887</v>
      </c>
      <c r="C1433" s="234"/>
      <c r="D1433" s="235"/>
      <c r="E1433" s="236"/>
      <c r="F1433" s="236"/>
      <c r="G1433" s="236"/>
      <c r="EB1433" s="11"/>
      <c r="EC1433" s="11"/>
      <c r="ED1433" s="11"/>
      <c r="EE1433" s="11"/>
      <c r="EF1433" s="11"/>
      <c r="EG1433" s="11"/>
      <c r="EH1433" s="11"/>
      <c r="EI1433" s="11"/>
      <c r="EL1433" s="20" t="s">
        <v>887</v>
      </c>
      <c r="EM1433" s="17" t="str">
        <f t="shared" si="38"/>
        <v>CUMPLE</v>
      </c>
    </row>
    <row r="1434" spans="1:143" s="1" customFormat="1" x14ac:dyDescent="0.25">
      <c r="A1434" s="27"/>
      <c r="B1434" s="84" t="s">
        <v>888</v>
      </c>
      <c r="C1434" s="237"/>
      <c r="D1434" s="238"/>
      <c r="E1434" s="239"/>
      <c r="F1434" s="239"/>
      <c r="G1434" s="239"/>
      <c r="EB1434" s="11"/>
      <c r="EC1434" s="11"/>
      <c r="ED1434" s="11"/>
      <c r="EE1434" s="11"/>
      <c r="EF1434" s="11"/>
      <c r="EG1434" s="11"/>
      <c r="EH1434" s="11"/>
      <c r="EI1434" s="11"/>
      <c r="EL1434" s="20" t="s">
        <v>888</v>
      </c>
      <c r="EM1434" s="17" t="str">
        <f t="shared" si="38"/>
        <v>CUMPLE</v>
      </c>
    </row>
    <row r="1435" spans="1:143" s="1" customFormat="1" x14ac:dyDescent="0.25">
      <c r="A1435" s="12">
        <v>10</v>
      </c>
      <c r="B1435" s="108" t="s">
        <v>989</v>
      </c>
      <c r="C1435" s="241">
        <v>1</v>
      </c>
      <c r="D1435" s="242"/>
      <c r="E1435" s="243">
        <f>+D1435*C1435</f>
        <v>0</v>
      </c>
      <c r="F1435" s="243">
        <f>+E1435*0.16</f>
        <v>0</v>
      </c>
      <c r="G1435" s="243">
        <f>+F1435+E1435</f>
        <v>0</v>
      </c>
      <c r="EB1435" s="11" t="str">
        <f>IF(A1435&gt;0.9,"CUMPLE","NO")</f>
        <v>CUMPLE</v>
      </c>
      <c r="EC1435" s="11" t="str">
        <f>IF(C1435&gt;0.9,"CUMPLE","NO")</f>
        <v>CUMPLE</v>
      </c>
      <c r="ED1435" s="11" t="str">
        <f>+IF(EB1435=EC1435,"CUMPLE")</f>
        <v>CUMPLE</v>
      </c>
      <c r="EE1435" s="11" t="b">
        <f>+IF(D1435&gt;0.9,"CUMPLE")</f>
        <v>0</v>
      </c>
      <c r="EF1435" s="11">
        <v>10</v>
      </c>
      <c r="EG1435" s="11" t="str">
        <f>+IF(A1435=EF1435,"CUMPLE")</f>
        <v>CUMPLE</v>
      </c>
      <c r="EH1435" s="11">
        <v>1</v>
      </c>
      <c r="EI1435" s="11" t="str">
        <f>+IF(C1435=EH1435,"CUMPLE")</f>
        <v>CUMPLE</v>
      </c>
      <c r="EL1435" s="20" t="s">
        <v>989</v>
      </c>
      <c r="EM1435" s="17" t="str">
        <f t="shared" si="38"/>
        <v>CUMPLE</v>
      </c>
    </row>
    <row r="1436" spans="1:143" s="1" customFormat="1" x14ac:dyDescent="0.25">
      <c r="A1436" s="22"/>
      <c r="B1436" s="75" t="s">
        <v>990</v>
      </c>
      <c r="C1436" s="231"/>
      <c r="D1436" s="232"/>
      <c r="E1436" s="233"/>
      <c r="F1436" s="233"/>
      <c r="G1436" s="233"/>
      <c r="EB1436" s="11"/>
      <c r="EC1436" s="11"/>
      <c r="ED1436" s="11"/>
      <c r="EE1436" s="11"/>
      <c r="EF1436" s="11"/>
      <c r="EG1436" s="11"/>
      <c r="EH1436" s="11"/>
      <c r="EI1436" s="11"/>
      <c r="EL1436" s="20" t="s">
        <v>990</v>
      </c>
      <c r="EM1436" s="17" t="str">
        <f t="shared" si="38"/>
        <v>CUMPLE</v>
      </c>
    </row>
    <row r="1437" spans="1:143" s="1" customFormat="1" x14ac:dyDescent="0.25">
      <c r="A1437" s="32"/>
      <c r="B1437" s="83" t="s">
        <v>991</v>
      </c>
      <c r="C1437" s="234"/>
      <c r="D1437" s="235"/>
      <c r="E1437" s="236"/>
      <c r="F1437" s="236"/>
      <c r="G1437" s="236"/>
      <c r="EB1437" s="11"/>
      <c r="EC1437" s="11"/>
      <c r="ED1437" s="11"/>
      <c r="EE1437" s="11"/>
      <c r="EF1437" s="11"/>
      <c r="EG1437" s="11"/>
      <c r="EH1437" s="11"/>
      <c r="EI1437" s="11"/>
      <c r="EL1437" s="20" t="s">
        <v>991</v>
      </c>
      <c r="EM1437" s="17" t="str">
        <f t="shared" si="38"/>
        <v>CUMPLE</v>
      </c>
    </row>
    <row r="1438" spans="1:143" s="1" customFormat="1" x14ac:dyDescent="0.25">
      <c r="A1438" s="32"/>
      <c r="B1438" s="83" t="s">
        <v>992</v>
      </c>
      <c r="C1438" s="234"/>
      <c r="D1438" s="235"/>
      <c r="E1438" s="236"/>
      <c r="F1438" s="236"/>
      <c r="G1438" s="236"/>
      <c r="EB1438" s="11"/>
      <c r="EC1438" s="11"/>
      <c r="ED1438" s="11"/>
      <c r="EE1438" s="11"/>
      <c r="EF1438" s="11"/>
      <c r="EG1438" s="11"/>
      <c r="EH1438" s="11"/>
      <c r="EI1438" s="11"/>
      <c r="EL1438" s="20" t="s">
        <v>992</v>
      </c>
      <c r="EM1438" s="17" t="str">
        <f t="shared" si="38"/>
        <v>CUMPLE</v>
      </c>
    </row>
    <row r="1439" spans="1:143" s="1" customFormat="1" x14ac:dyDescent="0.25">
      <c r="A1439" s="32"/>
      <c r="B1439" s="83" t="s">
        <v>993</v>
      </c>
      <c r="C1439" s="234"/>
      <c r="D1439" s="235"/>
      <c r="E1439" s="236"/>
      <c r="F1439" s="236"/>
      <c r="G1439" s="236"/>
      <c r="EB1439" s="11"/>
      <c r="EC1439" s="11"/>
      <c r="ED1439" s="11"/>
      <c r="EE1439" s="11"/>
      <c r="EF1439" s="11"/>
      <c r="EG1439" s="11"/>
      <c r="EH1439" s="11"/>
      <c r="EI1439" s="11"/>
      <c r="EL1439" s="20" t="s">
        <v>993</v>
      </c>
      <c r="EM1439" s="17" t="str">
        <f t="shared" si="38"/>
        <v>CUMPLE</v>
      </c>
    </row>
    <row r="1440" spans="1:143" s="1" customFormat="1" x14ac:dyDescent="0.25">
      <c r="A1440" s="32"/>
      <c r="B1440" s="83" t="s">
        <v>994</v>
      </c>
      <c r="C1440" s="234"/>
      <c r="D1440" s="235"/>
      <c r="E1440" s="236"/>
      <c r="F1440" s="236"/>
      <c r="G1440" s="236"/>
      <c r="EB1440" s="11"/>
      <c r="EC1440" s="11"/>
      <c r="ED1440" s="11"/>
      <c r="EE1440" s="11"/>
      <c r="EF1440" s="11"/>
      <c r="EG1440" s="11"/>
      <c r="EH1440" s="11"/>
      <c r="EI1440" s="11"/>
      <c r="EL1440" s="20" t="s">
        <v>994</v>
      </c>
      <c r="EM1440" s="17" t="str">
        <f t="shared" si="38"/>
        <v>CUMPLE</v>
      </c>
    </row>
    <row r="1441" spans="1:143" s="1" customFormat="1" x14ac:dyDescent="0.25">
      <c r="A1441" s="27"/>
      <c r="B1441" s="84" t="s">
        <v>995</v>
      </c>
      <c r="C1441" s="237"/>
      <c r="D1441" s="238"/>
      <c r="E1441" s="239"/>
      <c r="F1441" s="239"/>
      <c r="G1441" s="239"/>
      <c r="EB1441" s="11"/>
      <c r="EC1441" s="11"/>
      <c r="ED1441" s="11"/>
      <c r="EE1441" s="11"/>
      <c r="EF1441" s="11"/>
      <c r="EG1441" s="11"/>
      <c r="EH1441" s="11"/>
      <c r="EI1441" s="11"/>
      <c r="EL1441" s="20" t="s">
        <v>995</v>
      </c>
      <c r="EM1441" s="17" t="str">
        <f t="shared" si="38"/>
        <v>CUMPLE</v>
      </c>
    </row>
    <row r="1442" spans="1:143" s="1" customFormat="1" ht="30" x14ac:dyDescent="0.25">
      <c r="A1442" s="12">
        <v>11</v>
      </c>
      <c r="B1442" s="108" t="s">
        <v>996</v>
      </c>
      <c r="C1442" s="241">
        <v>1</v>
      </c>
      <c r="D1442" s="242"/>
      <c r="E1442" s="243">
        <f>+D1442*C1442</f>
        <v>0</v>
      </c>
      <c r="F1442" s="243">
        <f>+E1442*0.16</f>
        <v>0</v>
      </c>
      <c r="G1442" s="243">
        <f>+F1442+E1442</f>
        <v>0</v>
      </c>
      <c r="EB1442" s="11" t="str">
        <f>IF(A1442&gt;0.9,"CUMPLE","NO")</f>
        <v>CUMPLE</v>
      </c>
      <c r="EC1442" s="11" t="str">
        <f>IF(C1442&gt;0.9,"CUMPLE","NO")</f>
        <v>CUMPLE</v>
      </c>
      <c r="ED1442" s="11" t="str">
        <f>+IF(EB1442=EC1442,"CUMPLE")</f>
        <v>CUMPLE</v>
      </c>
      <c r="EE1442" s="11" t="b">
        <f>+IF(D1442&gt;0.9,"CUMPLE")</f>
        <v>0</v>
      </c>
      <c r="EF1442" s="11">
        <v>11</v>
      </c>
      <c r="EG1442" s="11" t="str">
        <f>+IF(A1442=EF1442,"CUMPLE")</f>
        <v>CUMPLE</v>
      </c>
      <c r="EH1442" s="11">
        <v>1</v>
      </c>
      <c r="EI1442" s="11" t="str">
        <f>+IF(C1442=EH1442,"CUMPLE")</f>
        <v>CUMPLE</v>
      </c>
      <c r="EL1442" s="20" t="s">
        <v>996</v>
      </c>
      <c r="EM1442" s="17" t="str">
        <f t="shared" si="38"/>
        <v>CUMPLE</v>
      </c>
    </row>
    <row r="1443" spans="1:143" s="1" customFormat="1" x14ac:dyDescent="0.25">
      <c r="A1443" s="22"/>
      <c r="B1443" s="75" t="s">
        <v>845</v>
      </c>
      <c r="C1443" s="231"/>
      <c r="D1443" s="232"/>
      <c r="E1443" s="233"/>
      <c r="F1443" s="233"/>
      <c r="G1443" s="233"/>
      <c r="EB1443" s="11"/>
      <c r="EC1443" s="11"/>
      <c r="ED1443" s="11"/>
      <c r="EE1443" s="11"/>
      <c r="EF1443" s="11"/>
      <c r="EG1443" s="11"/>
      <c r="EH1443" s="11"/>
      <c r="EI1443" s="11"/>
      <c r="EL1443" s="20" t="s">
        <v>845</v>
      </c>
      <c r="EM1443" s="17" t="str">
        <f t="shared" si="38"/>
        <v>CUMPLE</v>
      </c>
    </row>
    <row r="1444" spans="1:143" s="1" customFormat="1" x14ac:dyDescent="0.25">
      <c r="A1444" s="32"/>
      <c r="B1444" s="83" t="s">
        <v>846</v>
      </c>
      <c r="C1444" s="234"/>
      <c r="D1444" s="235"/>
      <c r="E1444" s="236"/>
      <c r="F1444" s="236"/>
      <c r="G1444" s="236"/>
      <c r="EB1444" s="11"/>
      <c r="EC1444" s="11"/>
      <c r="ED1444" s="11"/>
      <c r="EE1444" s="11"/>
      <c r="EF1444" s="11"/>
      <c r="EG1444" s="11"/>
      <c r="EH1444" s="11"/>
      <c r="EI1444" s="11"/>
      <c r="EL1444" s="20" t="s">
        <v>846</v>
      </c>
      <c r="EM1444" s="17" t="str">
        <f t="shared" si="38"/>
        <v>CUMPLE</v>
      </c>
    </row>
    <row r="1445" spans="1:143" s="1" customFormat="1" x14ac:dyDescent="0.25">
      <c r="A1445" s="32"/>
      <c r="B1445" s="83" t="s">
        <v>847</v>
      </c>
      <c r="C1445" s="234"/>
      <c r="D1445" s="235"/>
      <c r="E1445" s="236"/>
      <c r="F1445" s="236"/>
      <c r="G1445" s="236"/>
      <c r="EB1445" s="11"/>
      <c r="EC1445" s="11"/>
      <c r="ED1445" s="11"/>
      <c r="EE1445" s="11"/>
      <c r="EF1445" s="11"/>
      <c r="EG1445" s="11"/>
      <c r="EH1445" s="11"/>
      <c r="EI1445" s="11"/>
      <c r="EL1445" s="20" t="s">
        <v>847</v>
      </c>
      <c r="EM1445" s="17" t="str">
        <f t="shared" si="38"/>
        <v>CUMPLE</v>
      </c>
    </row>
    <row r="1446" spans="1:143" s="1" customFormat="1" x14ac:dyDescent="0.25">
      <c r="A1446" s="32"/>
      <c r="B1446" s="83" t="s">
        <v>848</v>
      </c>
      <c r="C1446" s="234"/>
      <c r="D1446" s="235"/>
      <c r="E1446" s="236"/>
      <c r="F1446" s="236"/>
      <c r="G1446" s="236"/>
      <c r="EB1446" s="11"/>
      <c r="EC1446" s="11"/>
      <c r="ED1446" s="11"/>
      <c r="EE1446" s="11"/>
      <c r="EF1446" s="11"/>
      <c r="EG1446" s="11"/>
      <c r="EH1446" s="11"/>
      <c r="EI1446" s="11"/>
      <c r="EL1446" s="20" t="s">
        <v>848</v>
      </c>
      <c r="EM1446" s="17" t="str">
        <f t="shared" si="38"/>
        <v>CUMPLE</v>
      </c>
    </row>
    <row r="1447" spans="1:143" s="1" customFormat="1" x14ac:dyDescent="0.25">
      <c r="A1447" s="32"/>
      <c r="B1447" s="83" t="s">
        <v>849</v>
      </c>
      <c r="C1447" s="234"/>
      <c r="D1447" s="235"/>
      <c r="E1447" s="236"/>
      <c r="F1447" s="236"/>
      <c r="G1447" s="236"/>
      <c r="EB1447" s="11"/>
      <c r="EC1447" s="11"/>
      <c r="ED1447" s="11"/>
      <c r="EE1447" s="11"/>
      <c r="EF1447" s="11"/>
      <c r="EG1447" s="11"/>
      <c r="EH1447" s="11"/>
      <c r="EI1447" s="11"/>
      <c r="EL1447" s="20" t="s">
        <v>849</v>
      </c>
      <c r="EM1447" s="17" t="str">
        <f t="shared" si="38"/>
        <v>CUMPLE</v>
      </c>
    </row>
    <row r="1448" spans="1:143" s="1" customFormat="1" x14ac:dyDescent="0.25">
      <c r="A1448" s="32"/>
      <c r="B1448" s="83" t="s">
        <v>850</v>
      </c>
      <c r="C1448" s="234"/>
      <c r="D1448" s="235"/>
      <c r="E1448" s="236"/>
      <c r="F1448" s="236"/>
      <c r="G1448" s="236"/>
      <c r="EB1448" s="11"/>
      <c r="EC1448" s="11"/>
      <c r="ED1448" s="11"/>
      <c r="EE1448" s="11"/>
      <c r="EF1448" s="11"/>
      <c r="EG1448" s="11"/>
      <c r="EH1448" s="11"/>
      <c r="EI1448" s="11"/>
      <c r="EL1448" s="20" t="s">
        <v>850</v>
      </c>
      <c r="EM1448" s="17" t="str">
        <f t="shared" si="38"/>
        <v>CUMPLE</v>
      </c>
    </row>
    <row r="1449" spans="1:143" s="1" customFormat="1" x14ac:dyDescent="0.25">
      <c r="A1449" s="32"/>
      <c r="B1449" s="83" t="s">
        <v>851</v>
      </c>
      <c r="C1449" s="234"/>
      <c r="D1449" s="235"/>
      <c r="E1449" s="236"/>
      <c r="F1449" s="236"/>
      <c r="G1449" s="236"/>
      <c r="EB1449" s="11"/>
      <c r="EC1449" s="11"/>
      <c r="ED1449" s="11"/>
      <c r="EE1449" s="11"/>
      <c r="EF1449" s="11"/>
      <c r="EG1449" s="11"/>
      <c r="EH1449" s="11"/>
      <c r="EI1449" s="11"/>
      <c r="EL1449" s="20" t="s">
        <v>851</v>
      </c>
      <c r="EM1449" s="17" t="str">
        <f t="shared" si="38"/>
        <v>CUMPLE</v>
      </c>
    </row>
    <row r="1450" spans="1:143" s="1" customFormat="1" x14ac:dyDescent="0.25">
      <c r="A1450" s="32"/>
      <c r="B1450" s="83" t="s">
        <v>852</v>
      </c>
      <c r="C1450" s="234"/>
      <c r="D1450" s="235"/>
      <c r="E1450" s="236"/>
      <c r="F1450" s="236"/>
      <c r="G1450" s="236"/>
      <c r="EB1450" s="11"/>
      <c r="EC1450" s="11"/>
      <c r="ED1450" s="11"/>
      <c r="EE1450" s="11"/>
      <c r="EF1450" s="11"/>
      <c r="EG1450" s="11"/>
      <c r="EH1450" s="11"/>
      <c r="EI1450" s="11"/>
      <c r="EL1450" s="20" t="s">
        <v>852</v>
      </c>
      <c r="EM1450" s="17" t="str">
        <f t="shared" si="38"/>
        <v>CUMPLE</v>
      </c>
    </row>
    <row r="1451" spans="1:143" s="1" customFormat="1" x14ac:dyDescent="0.25">
      <c r="A1451" s="32"/>
      <c r="B1451" s="83" t="s">
        <v>853</v>
      </c>
      <c r="C1451" s="234"/>
      <c r="D1451" s="235"/>
      <c r="E1451" s="236"/>
      <c r="F1451" s="236"/>
      <c r="G1451" s="236"/>
      <c r="EB1451" s="11"/>
      <c r="EC1451" s="11"/>
      <c r="ED1451" s="11"/>
      <c r="EE1451" s="11"/>
      <c r="EF1451" s="11"/>
      <c r="EG1451" s="11"/>
      <c r="EH1451" s="11"/>
      <c r="EI1451" s="11"/>
      <c r="EL1451" s="20" t="s">
        <v>853</v>
      </c>
      <c r="EM1451" s="17" t="str">
        <f t="shared" si="38"/>
        <v>CUMPLE</v>
      </c>
    </row>
    <row r="1452" spans="1:143" s="1" customFormat="1" x14ac:dyDescent="0.25">
      <c r="A1452" s="32"/>
      <c r="B1452" s="83" t="s">
        <v>854</v>
      </c>
      <c r="C1452" s="234"/>
      <c r="D1452" s="235"/>
      <c r="E1452" s="236"/>
      <c r="F1452" s="236"/>
      <c r="G1452" s="236"/>
      <c r="EB1452" s="11"/>
      <c r="EC1452" s="11"/>
      <c r="ED1452" s="11"/>
      <c r="EE1452" s="11"/>
      <c r="EF1452" s="11"/>
      <c r="EG1452" s="11"/>
      <c r="EH1452" s="11"/>
      <c r="EI1452" s="11"/>
      <c r="EL1452" s="20" t="s">
        <v>854</v>
      </c>
      <c r="EM1452" s="17" t="str">
        <f t="shared" si="38"/>
        <v>CUMPLE</v>
      </c>
    </row>
    <row r="1453" spans="1:143" s="1" customFormat="1" x14ac:dyDescent="0.25">
      <c r="A1453" s="32"/>
      <c r="B1453" s="83" t="s">
        <v>855</v>
      </c>
      <c r="C1453" s="234"/>
      <c r="D1453" s="235"/>
      <c r="E1453" s="236"/>
      <c r="F1453" s="236"/>
      <c r="G1453" s="236"/>
      <c r="EB1453" s="11"/>
      <c r="EC1453" s="11"/>
      <c r="ED1453" s="11"/>
      <c r="EE1453" s="11"/>
      <c r="EF1453" s="11"/>
      <c r="EG1453" s="11"/>
      <c r="EH1453" s="11"/>
      <c r="EI1453" s="11"/>
      <c r="EL1453" s="20" t="s">
        <v>855</v>
      </c>
      <c r="EM1453" s="17" t="str">
        <f t="shared" si="38"/>
        <v>CUMPLE</v>
      </c>
    </row>
    <row r="1454" spans="1:143" s="1" customFormat="1" x14ac:dyDescent="0.25">
      <c r="A1454" s="27"/>
      <c r="B1454" s="84" t="s">
        <v>856</v>
      </c>
      <c r="C1454" s="237"/>
      <c r="D1454" s="238"/>
      <c r="E1454" s="239"/>
      <c r="F1454" s="239"/>
      <c r="G1454" s="239"/>
      <c r="EB1454" s="11"/>
      <c r="EC1454" s="11"/>
      <c r="ED1454" s="11"/>
      <c r="EE1454" s="11"/>
      <c r="EF1454" s="11"/>
      <c r="EG1454" s="11"/>
      <c r="EH1454" s="11"/>
      <c r="EI1454" s="11"/>
      <c r="EL1454" s="20" t="s">
        <v>856</v>
      </c>
      <c r="EM1454" s="17" t="str">
        <f t="shared" si="38"/>
        <v>CUMPLE</v>
      </c>
    </row>
    <row r="1455" spans="1:143" s="1" customFormat="1" x14ac:dyDescent="0.25">
      <c r="A1455" s="12">
        <v>12</v>
      </c>
      <c r="B1455" s="108" t="s">
        <v>997</v>
      </c>
      <c r="C1455" s="241">
        <v>6</v>
      </c>
      <c r="D1455" s="242"/>
      <c r="E1455" s="243">
        <f>+D1455*C1455</f>
        <v>0</v>
      </c>
      <c r="F1455" s="243">
        <f>+E1455*0.16</f>
        <v>0</v>
      </c>
      <c r="G1455" s="243">
        <f>+F1455+E1455</f>
        <v>0</v>
      </c>
      <c r="EB1455" s="11" t="str">
        <f>IF(A1455&gt;0.9,"CUMPLE","NO")</f>
        <v>CUMPLE</v>
      </c>
      <c r="EC1455" s="11" t="str">
        <f>IF(C1455&gt;0.9,"CUMPLE","NO")</f>
        <v>CUMPLE</v>
      </c>
      <c r="ED1455" s="11" t="str">
        <f>+IF(EB1455=EC1455,"CUMPLE")</f>
        <v>CUMPLE</v>
      </c>
      <c r="EE1455" s="11" t="b">
        <f>+IF(D1455&gt;0.9,"CUMPLE")</f>
        <v>0</v>
      </c>
      <c r="EF1455" s="11">
        <v>12</v>
      </c>
      <c r="EG1455" s="11" t="str">
        <f>+IF(A1455=EF1455,"CUMPLE")</f>
        <v>CUMPLE</v>
      </c>
      <c r="EH1455" s="11">
        <v>6</v>
      </c>
      <c r="EI1455" s="11" t="str">
        <f>+IF(C1455=EH1455,"CUMPLE")</f>
        <v>CUMPLE</v>
      </c>
      <c r="EL1455" s="20" t="s">
        <v>997</v>
      </c>
      <c r="EM1455" s="17" t="str">
        <f t="shared" si="38"/>
        <v>CUMPLE</v>
      </c>
    </row>
    <row r="1456" spans="1:143" s="1" customFormat="1" x14ac:dyDescent="0.25">
      <c r="A1456" s="22"/>
      <c r="B1456" s="75" t="s">
        <v>998</v>
      </c>
      <c r="C1456" s="231"/>
      <c r="D1456" s="232"/>
      <c r="E1456" s="233"/>
      <c r="F1456" s="233"/>
      <c r="G1456" s="233"/>
      <c r="EB1456" s="11"/>
      <c r="EC1456" s="11"/>
      <c r="ED1456" s="11"/>
      <c r="EE1456" s="11"/>
      <c r="EF1456" s="11"/>
      <c r="EG1456" s="11"/>
      <c r="EH1456" s="11"/>
      <c r="EI1456" s="11"/>
      <c r="EL1456" s="20" t="s">
        <v>998</v>
      </c>
      <c r="EM1456" s="17" t="str">
        <f t="shared" si="38"/>
        <v>CUMPLE</v>
      </c>
    </row>
    <row r="1457" spans="1:143" s="1" customFormat="1" x14ac:dyDescent="0.25">
      <c r="A1457" s="32"/>
      <c r="B1457" s="83" t="s">
        <v>999</v>
      </c>
      <c r="C1457" s="234"/>
      <c r="D1457" s="235"/>
      <c r="E1457" s="236"/>
      <c r="F1457" s="236"/>
      <c r="G1457" s="236"/>
      <c r="EB1457" s="11"/>
      <c r="EC1457" s="11"/>
      <c r="ED1457" s="11"/>
      <c r="EE1457" s="11"/>
      <c r="EF1457" s="11"/>
      <c r="EG1457" s="11"/>
      <c r="EH1457" s="11"/>
      <c r="EI1457" s="11"/>
      <c r="EL1457" s="20" t="s">
        <v>999</v>
      </c>
      <c r="EM1457" s="17" t="str">
        <f t="shared" si="38"/>
        <v>CUMPLE</v>
      </c>
    </row>
    <row r="1458" spans="1:143" s="1" customFormat="1" x14ac:dyDescent="0.25">
      <c r="A1458" s="32"/>
      <c r="B1458" s="83" t="s">
        <v>1000</v>
      </c>
      <c r="C1458" s="234"/>
      <c r="D1458" s="235"/>
      <c r="E1458" s="236"/>
      <c r="F1458" s="236"/>
      <c r="G1458" s="236"/>
      <c r="EB1458" s="11"/>
      <c r="EC1458" s="11"/>
      <c r="ED1458" s="11"/>
      <c r="EE1458" s="11"/>
      <c r="EF1458" s="11"/>
      <c r="EG1458" s="11"/>
      <c r="EH1458" s="11"/>
      <c r="EI1458" s="11"/>
      <c r="EL1458" s="20" t="s">
        <v>1000</v>
      </c>
      <c r="EM1458" s="17" t="str">
        <f t="shared" si="38"/>
        <v>CUMPLE</v>
      </c>
    </row>
    <row r="1459" spans="1:143" s="1" customFormat="1" x14ac:dyDescent="0.25">
      <c r="A1459" s="32"/>
      <c r="B1459" s="83" t="s">
        <v>1001</v>
      </c>
      <c r="C1459" s="234"/>
      <c r="D1459" s="235"/>
      <c r="E1459" s="236"/>
      <c r="F1459" s="236"/>
      <c r="G1459" s="236"/>
      <c r="EB1459" s="11"/>
      <c r="EC1459" s="11"/>
      <c r="ED1459" s="11"/>
      <c r="EE1459" s="11"/>
      <c r="EF1459" s="11"/>
      <c r="EG1459" s="11"/>
      <c r="EH1459" s="11"/>
      <c r="EI1459" s="11"/>
      <c r="EL1459" s="20" t="s">
        <v>1001</v>
      </c>
      <c r="EM1459" s="17" t="str">
        <f t="shared" si="38"/>
        <v>CUMPLE</v>
      </c>
    </row>
    <row r="1460" spans="1:143" s="1" customFormat="1" x14ac:dyDescent="0.25">
      <c r="A1460" s="32"/>
      <c r="B1460" s="83" t="s">
        <v>1002</v>
      </c>
      <c r="C1460" s="234"/>
      <c r="D1460" s="235"/>
      <c r="E1460" s="236"/>
      <c r="F1460" s="236"/>
      <c r="G1460" s="236"/>
      <c r="EB1460" s="11"/>
      <c r="EC1460" s="11"/>
      <c r="ED1460" s="11"/>
      <c r="EE1460" s="11"/>
      <c r="EF1460" s="11"/>
      <c r="EG1460" s="11"/>
      <c r="EH1460" s="11"/>
      <c r="EI1460" s="11"/>
      <c r="EL1460" s="20" t="s">
        <v>1002</v>
      </c>
      <c r="EM1460" s="17" t="str">
        <f t="shared" si="38"/>
        <v>CUMPLE</v>
      </c>
    </row>
    <row r="1461" spans="1:143" s="1" customFormat="1" x14ac:dyDescent="0.25">
      <c r="A1461" s="32"/>
      <c r="B1461" s="83" t="s">
        <v>1003</v>
      </c>
      <c r="C1461" s="234"/>
      <c r="D1461" s="235"/>
      <c r="E1461" s="236"/>
      <c r="F1461" s="236"/>
      <c r="G1461" s="236"/>
      <c r="EB1461" s="11"/>
      <c r="EC1461" s="11"/>
      <c r="ED1461" s="11"/>
      <c r="EE1461" s="11"/>
      <c r="EF1461" s="11"/>
      <c r="EG1461" s="11"/>
      <c r="EH1461" s="11"/>
      <c r="EI1461" s="11"/>
      <c r="EL1461" s="20" t="s">
        <v>1003</v>
      </c>
      <c r="EM1461" s="17" t="str">
        <f t="shared" si="38"/>
        <v>CUMPLE</v>
      </c>
    </row>
    <row r="1462" spans="1:143" s="1" customFormat="1" x14ac:dyDescent="0.25">
      <c r="A1462" s="32"/>
      <c r="B1462" s="83" t="s">
        <v>1004</v>
      </c>
      <c r="C1462" s="234"/>
      <c r="D1462" s="235"/>
      <c r="E1462" s="236"/>
      <c r="F1462" s="236"/>
      <c r="G1462" s="236"/>
      <c r="EB1462" s="11"/>
      <c r="EC1462" s="11"/>
      <c r="ED1462" s="11"/>
      <c r="EE1462" s="11"/>
      <c r="EF1462" s="11"/>
      <c r="EG1462" s="11"/>
      <c r="EH1462" s="11"/>
      <c r="EI1462" s="11"/>
      <c r="EL1462" s="20" t="s">
        <v>1004</v>
      </c>
      <c r="EM1462" s="17" t="str">
        <f t="shared" si="38"/>
        <v>CUMPLE</v>
      </c>
    </row>
    <row r="1463" spans="1:143" s="1" customFormat="1" x14ac:dyDescent="0.25">
      <c r="A1463" s="27"/>
      <c r="B1463" s="84" t="s">
        <v>1005</v>
      </c>
      <c r="C1463" s="237"/>
      <c r="D1463" s="238"/>
      <c r="E1463" s="239"/>
      <c r="F1463" s="239"/>
      <c r="G1463" s="239"/>
      <c r="EB1463" s="11"/>
      <c r="EC1463" s="11"/>
      <c r="ED1463" s="11"/>
      <c r="EE1463" s="11"/>
      <c r="EF1463" s="11"/>
      <c r="EG1463" s="11"/>
      <c r="EH1463" s="11"/>
      <c r="EI1463" s="11"/>
      <c r="EL1463" s="20" t="s">
        <v>1005</v>
      </c>
      <c r="EM1463" s="17" t="str">
        <f t="shared" si="38"/>
        <v>CUMPLE</v>
      </c>
    </row>
    <row r="1464" spans="1:143" s="1" customFormat="1" x14ac:dyDescent="0.25">
      <c r="A1464" s="12">
        <v>13</v>
      </c>
      <c r="B1464" s="240" t="s">
        <v>1006</v>
      </c>
      <c r="C1464" s="241">
        <v>1</v>
      </c>
      <c r="D1464" s="242"/>
      <c r="E1464" s="243">
        <f>+D1464*C1464</f>
        <v>0</v>
      </c>
      <c r="F1464" s="243">
        <f>+E1464*0.16</f>
        <v>0</v>
      </c>
      <c r="G1464" s="243">
        <f>+F1464+E1464</f>
        <v>0</v>
      </c>
      <c r="EB1464" s="11" t="str">
        <f>IF(A1464&gt;0.9,"CUMPLE","NO")</f>
        <v>CUMPLE</v>
      </c>
      <c r="EC1464" s="11" t="str">
        <f>IF(C1464&gt;0.9,"CUMPLE","NO")</f>
        <v>CUMPLE</v>
      </c>
      <c r="ED1464" s="11" t="str">
        <f>+IF(EB1464=EC1464,"CUMPLE")</f>
        <v>CUMPLE</v>
      </c>
      <c r="EE1464" s="11" t="b">
        <f>+IF(D1464&gt;0.9,"CUMPLE")</f>
        <v>0</v>
      </c>
      <c r="EF1464" s="11">
        <v>13</v>
      </c>
      <c r="EG1464" s="11" t="str">
        <f>+IF(A1464=EF1464,"CUMPLE")</f>
        <v>CUMPLE</v>
      </c>
      <c r="EH1464" s="11">
        <v>1</v>
      </c>
      <c r="EI1464" s="11" t="str">
        <f>+IF(C1464=EH1464,"CUMPLE")</f>
        <v>CUMPLE</v>
      </c>
      <c r="EL1464" s="20" t="s">
        <v>1006</v>
      </c>
      <c r="EM1464" s="17" t="str">
        <f t="shared" si="38"/>
        <v>CUMPLE</v>
      </c>
    </row>
    <row r="1465" spans="1:143" s="1" customFormat="1" x14ac:dyDescent="0.25">
      <c r="A1465" s="22"/>
      <c r="B1465" s="194" t="s">
        <v>1007</v>
      </c>
      <c r="C1465" s="231"/>
      <c r="D1465" s="232"/>
      <c r="E1465" s="233"/>
      <c r="F1465" s="233"/>
      <c r="G1465" s="233"/>
      <c r="EB1465" s="11"/>
      <c r="EC1465" s="11"/>
      <c r="ED1465" s="11"/>
      <c r="EE1465" s="11"/>
      <c r="EF1465" s="11"/>
      <c r="EG1465" s="11"/>
      <c r="EH1465" s="11"/>
      <c r="EI1465" s="11"/>
      <c r="EL1465" s="20" t="s">
        <v>1007</v>
      </c>
      <c r="EM1465" s="17" t="str">
        <f t="shared" si="38"/>
        <v>CUMPLE</v>
      </c>
    </row>
    <row r="1466" spans="1:143" s="1" customFormat="1" x14ac:dyDescent="0.25">
      <c r="A1466" s="32"/>
      <c r="B1466" s="91" t="s">
        <v>1008</v>
      </c>
      <c r="C1466" s="234"/>
      <c r="D1466" s="235"/>
      <c r="E1466" s="236"/>
      <c r="F1466" s="236"/>
      <c r="G1466" s="236"/>
      <c r="EB1466" s="11"/>
      <c r="EC1466" s="11"/>
      <c r="ED1466" s="11"/>
      <c r="EE1466" s="11"/>
      <c r="EF1466" s="11"/>
      <c r="EG1466" s="11"/>
      <c r="EH1466" s="11"/>
      <c r="EI1466" s="11"/>
      <c r="EL1466" s="20" t="s">
        <v>1008</v>
      </c>
      <c r="EM1466" s="17" t="str">
        <f t="shared" si="38"/>
        <v>CUMPLE</v>
      </c>
    </row>
    <row r="1467" spans="1:143" s="1" customFormat="1" x14ac:dyDescent="0.25">
      <c r="A1467" s="32"/>
      <c r="B1467" s="91" t="s">
        <v>1009</v>
      </c>
      <c r="C1467" s="234"/>
      <c r="D1467" s="235"/>
      <c r="E1467" s="236"/>
      <c r="F1467" s="236"/>
      <c r="G1467" s="236"/>
      <c r="EB1467" s="11"/>
      <c r="EC1467" s="11"/>
      <c r="ED1467" s="11"/>
      <c r="EE1467" s="11"/>
      <c r="EF1467" s="11"/>
      <c r="EG1467" s="11"/>
      <c r="EH1467" s="11"/>
      <c r="EI1467" s="11"/>
      <c r="EL1467" s="20" t="s">
        <v>1009</v>
      </c>
      <c r="EM1467" s="17" t="str">
        <f t="shared" si="38"/>
        <v>CUMPLE</v>
      </c>
    </row>
    <row r="1468" spans="1:143" s="1" customFormat="1" x14ac:dyDescent="0.25">
      <c r="A1468" s="32"/>
      <c r="B1468" s="91" t="s">
        <v>1010</v>
      </c>
      <c r="C1468" s="234"/>
      <c r="D1468" s="235"/>
      <c r="E1468" s="236"/>
      <c r="F1468" s="236"/>
      <c r="G1468" s="236"/>
      <c r="EB1468" s="11"/>
      <c r="EC1468" s="11"/>
      <c r="ED1468" s="11"/>
      <c r="EE1468" s="11"/>
      <c r="EF1468" s="11"/>
      <c r="EG1468" s="11"/>
      <c r="EH1468" s="11"/>
      <c r="EI1468" s="11"/>
      <c r="EL1468" s="20" t="s">
        <v>1010</v>
      </c>
      <c r="EM1468" s="17" t="str">
        <f t="shared" si="38"/>
        <v>CUMPLE</v>
      </c>
    </row>
    <row r="1469" spans="1:143" s="1" customFormat="1" x14ac:dyDescent="0.25">
      <c r="A1469" s="32"/>
      <c r="B1469" s="91" t="s">
        <v>1011</v>
      </c>
      <c r="C1469" s="234"/>
      <c r="D1469" s="235"/>
      <c r="E1469" s="236"/>
      <c r="F1469" s="236"/>
      <c r="G1469" s="236"/>
      <c r="EB1469" s="11"/>
      <c r="EC1469" s="11"/>
      <c r="ED1469" s="11"/>
      <c r="EE1469" s="11"/>
      <c r="EF1469" s="11"/>
      <c r="EG1469" s="11"/>
      <c r="EH1469" s="11"/>
      <c r="EI1469" s="11"/>
      <c r="EL1469" s="20" t="s">
        <v>1011</v>
      </c>
      <c r="EM1469" s="17" t="str">
        <f t="shared" si="38"/>
        <v>CUMPLE</v>
      </c>
    </row>
    <row r="1470" spans="1:143" s="1" customFormat="1" x14ac:dyDescent="0.25">
      <c r="A1470" s="32"/>
      <c r="B1470" s="91" t="s">
        <v>1012</v>
      </c>
      <c r="C1470" s="234"/>
      <c r="D1470" s="235"/>
      <c r="E1470" s="236"/>
      <c r="F1470" s="236"/>
      <c r="G1470" s="236"/>
      <c r="EB1470" s="11"/>
      <c r="EC1470" s="11"/>
      <c r="ED1470" s="11"/>
      <c r="EE1470" s="11"/>
      <c r="EF1470" s="11"/>
      <c r="EG1470" s="11"/>
      <c r="EH1470" s="11"/>
      <c r="EI1470" s="11"/>
      <c r="EL1470" s="20" t="s">
        <v>1012</v>
      </c>
      <c r="EM1470" s="17" t="str">
        <f t="shared" si="38"/>
        <v>CUMPLE</v>
      </c>
    </row>
    <row r="1471" spans="1:143" s="1" customFormat="1" x14ac:dyDescent="0.25">
      <c r="A1471" s="32"/>
      <c r="B1471" s="91" t="s">
        <v>1013</v>
      </c>
      <c r="C1471" s="234"/>
      <c r="D1471" s="235"/>
      <c r="E1471" s="236"/>
      <c r="F1471" s="236"/>
      <c r="G1471" s="236"/>
      <c r="EB1471" s="11"/>
      <c r="EC1471" s="11"/>
      <c r="ED1471" s="11"/>
      <c r="EE1471" s="11"/>
      <c r="EF1471" s="11"/>
      <c r="EG1471" s="11"/>
      <c r="EH1471" s="11"/>
      <c r="EI1471" s="11"/>
      <c r="EL1471" s="20" t="s">
        <v>1013</v>
      </c>
      <c r="EM1471" s="17" t="str">
        <f t="shared" si="38"/>
        <v>CUMPLE</v>
      </c>
    </row>
    <row r="1472" spans="1:143" s="1" customFormat="1" x14ac:dyDescent="0.25">
      <c r="A1472" s="27"/>
      <c r="B1472" s="92" t="s">
        <v>1014</v>
      </c>
      <c r="C1472" s="237"/>
      <c r="D1472" s="238"/>
      <c r="E1472" s="239"/>
      <c r="F1472" s="239"/>
      <c r="G1472" s="239"/>
      <c r="EB1472" s="11"/>
      <c r="EC1472" s="11"/>
      <c r="ED1472" s="11"/>
      <c r="EE1472" s="11"/>
      <c r="EF1472" s="11"/>
      <c r="EG1472" s="11"/>
      <c r="EH1472" s="11"/>
      <c r="EI1472" s="11"/>
      <c r="EL1472" s="20" t="s">
        <v>1014</v>
      </c>
      <c r="EM1472" s="17" t="str">
        <f t="shared" si="38"/>
        <v>CUMPLE</v>
      </c>
    </row>
    <row r="1473" spans="1:143" s="1" customFormat="1" x14ac:dyDescent="0.25">
      <c r="A1473" s="12">
        <v>14</v>
      </c>
      <c r="B1473" s="108" t="s">
        <v>1015</v>
      </c>
      <c r="C1473" s="241">
        <v>1</v>
      </c>
      <c r="D1473" s="242"/>
      <c r="E1473" s="243">
        <f>+D1473*C1473</f>
        <v>0</v>
      </c>
      <c r="F1473" s="243">
        <f>+E1473*0.16</f>
        <v>0</v>
      </c>
      <c r="G1473" s="243">
        <f>+F1473+E1473</f>
        <v>0</v>
      </c>
      <c r="EB1473" s="11" t="str">
        <f>IF(A1473&gt;0.9,"CUMPLE","NO")</f>
        <v>CUMPLE</v>
      </c>
      <c r="EC1473" s="11" t="str">
        <f>IF(C1473&gt;0.9,"CUMPLE","NO")</f>
        <v>CUMPLE</v>
      </c>
      <c r="ED1473" s="11" t="str">
        <f>+IF(EB1473=EC1473,"CUMPLE")</f>
        <v>CUMPLE</v>
      </c>
      <c r="EE1473" s="11" t="b">
        <f>+IF(D1473&gt;0.9,"CUMPLE")</f>
        <v>0</v>
      </c>
      <c r="EF1473" s="11">
        <v>14</v>
      </c>
      <c r="EG1473" s="11" t="str">
        <f>+IF(A1473=EF1473,"CUMPLE")</f>
        <v>CUMPLE</v>
      </c>
      <c r="EH1473" s="11">
        <v>1</v>
      </c>
      <c r="EI1473" s="11" t="str">
        <f>+IF(C1473=EH1473,"CUMPLE")</f>
        <v>CUMPLE</v>
      </c>
      <c r="EL1473" s="20" t="s">
        <v>1015</v>
      </c>
      <c r="EM1473" s="17" t="str">
        <f t="shared" si="38"/>
        <v>CUMPLE</v>
      </c>
    </row>
    <row r="1474" spans="1:143" s="1" customFormat="1" x14ac:dyDescent="0.25">
      <c r="A1474" s="22"/>
      <c r="B1474" s="75" t="s">
        <v>1016</v>
      </c>
      <c r="C1474" s="231"/>
      <c r="D1474" s="232"/>
      <c r="E1474" s="233"/>
      <c r="F1474" s="233"/>
      <c r="G1474" s="233"/>
      <c r="EB1474" s="11"/>
      <c r="EC1474" s="11"/>
      <c r="ED1474" s="11"/>
      <c r="EE1474" s="11"/>
      <c r="EF1474" s="11"/>
      <c r="EG1474" s="11"/>
      <c r="EH1474" s="11"/>
      <c r="EI1474" s="11"/>
      <c r="EL1474" s="20" t="s">
        <v>1016</v>
      </c>
      <c r="EM1474" s="17" t="str">
        <f t="shared" si="38"/>
        <v>CUMPLE</v>
      </c>
    </row>
    <row r="1475" spans="1:143" s="1" customFormat="1" x14ac:dyDescent="0.25">
      <c r="A1475" s="32"/>
      <c r="B1475" s="83" t="s">
        <v>1017</v>
      </c>
      <c r="C1475" s="234"/>
      <c r="D1475" s="235"/>
      <c r="E1475" s="236"/>
      <c r="F1475" s="236"/>
      <c r="G1475" s="236"/>
      <c r="EB1475" s="11"/>
      <c r="EC1475" s="11"/>
      <c r="ED1475" s="11"/>
      <c r="EE1475" s="11"/>
      <c r="EF1475" s="11"/>
      <c r="EG1475" s="11"/>
      <c r="EH1475" s="11"/>
      <c r="EI1475" s="11"/>
      <c r="EL1475" s="20" t="s">
        <v>1017</v>
      </c>
      <c r="EM1475" s="17" t="str">
        <f t="shared" si="38"/>
        <v>CUMPLE</v>
      </c>
    </row>
    <row r="1476" spans="1:143" s="1" customFormat="1" x14ac:dyDescent="0.25">
      <c r="A1476" s="32"/>
      <c r="B1476" s="83" t="s">
        <v>1018</v>
      </c>
      <c r="C1476" s="234"/>
      <c r="D1476" s="235"/>
      <c r="E1476" s="236"/>
      <c r="F1476" s="236"/>
      <c r="G1476" s="236"/>
      <c r="EB1476" s="11"/>
      <c r="EC1476" s="11"/>
      <c r="ED1476" s="11"/>
      <c r="EE1476" s="11"/>
      <c r="EF1476" s="11"/>
      <c r="EG1476" s="11"/>
      <c r="EH1476" s="11"/>
      <c r="EI1476" s="11"/>
      <c r="EL1476" s="20" t="s">
        <v>1018</v>
      </c>
      <c r="EM1476" s="17" t="str">
        <f t="shared" si="38"/>
        <v>CUMPLE</v>
      </c>
    </row>
    <row r="1477" spans="1:143" s="1" customFormat="1" x14ac:dyDescent="0.25">
      <c r="A1477" s="32"/>
      <c r="B1477" s="83" t="s">
        <v>1019</v>
      </c>
      <c r="C1477" s="234"/>
      <c r="D1477" s="235"/>
      <c r="E1477" s="236"/>
      <c r="F1477" s="236"/>
      <c r="G1477" s="236"/>
      <c r="EB1477" s="11"/>
      <c r="EC1477" s="11"/>
      <c r="ED1477" s="11"/>
      <c r="EE1477" s="11"/>
      <c r="EF1477" s="11"/>
      <c r="EG1477" s="11"/>
      <c r="EH1477" s="11"/>
      <c r="EI1477" s="11"/>
      <c r="EL1477" s="20" t="s">
        <v>1019</v>
      </c>
      <c r="EM1477" s="17" t="str">
        <f t="shared" si="38"/>
        <v>CUMPLE</v>
      </c>
    </row>
    <row r="1478" spans="1:143" s="1" customFormat="1" x14ac:dyDescent="0.25">
      <c r="A1478" s="32"/>
      <c r="B1478" s="83" t="s">
        <v>1020</v>
      </c>
      <c r="C1478" s="234"/>
      <c r="D1478" s="235"/>
      <c r="E1478" s="236"/>
      <c r="F1478" s="236"/>
      <c r="G1478" s="236"/>
      <c r="EB1478" s="11"/>
      <c r="EC1478" s="11"/>
      <c r="ED1478" s="11"/>
      <c r="EE1478" s="11"/>
      <c r="EF1478" s="11"/>
      <c r="EG1478" s="11"/>
      <c r="EH1478" s="11"/>
      <c r="EI1478" s="11"/>
      <c r="EL1478" s="20" t="s">
        <v>1020</v>
      </c>
      <c r="EM1478" s="17" t="str">
        <f t="shared" si="38"/>
        <v>CUMPLE</v>
      </c>
    </row>
    <row r="1479" spans="1:143" s="1" customFormat="1" x14ac:dyDescent="0.25">
      <c r="A1479" s="32"/>
      <c r="B1479" s="83" t="s">
        <v>1021</v>
      </c>
      <c r="C1479" s="234"/>
      <c r="D1479" s="235"/>
      <c r="E1479" s="236"/>
      <c r="F1479" s="236"/>
      <c r="G1479" s="236"/>
      <c r="EB1479" s="11"/>
      <c r="EC1479" s="11"/>
      <c r="ED1479" s="11"/>
      <c r="EE1479" s="11"/>
      <c r="EF1479" s="11"/>
      <c r="EG1479" s="11"/>
      <c r="EH1479" s="11"/>
      <c r="EI1479" s="11"/>
      <c r="EL1479" s="20" t="s">
        <v>1021</v>
      </c>
      <c r="EM1479" s="17" t="str">
        <f t="shared" si="38"/>
        <v>CUMPLE</v>
      </c>
    </row>
    <row r="1480" spans="1:143" s="1" customFormat="1" x14ac:dyDescent="0.25">
      <c r="A1480" s="32"/>
      <c r="B1480" s="83" t="s">
        <v>929</v>
      </c>
      <c r="C1480" s="234"/>
      <c r="D1480" s="235"/>
      <c r="E1480" s="236"/>
      <c r="F1480" s="236"/>
      <c r="G1480" s="236"/>
      <c r="EB1480" s="11"/>
      <c r="EC1480" s="11"/>
      <c r="ED1480" s="11"/>
      <c r="EE1480" s="11"/>
      <c r="EF1480" s="11"/>
      <c r="EG1480" s="11"/>
      <c r="EH1480" s="11"/>
      <c r="EI1480" s="11"/>
      <c r="EL1480" s="20" t="s">
        <v>929</v>
      </c>
      <c r="EM1480" s="17" t="str">
        <f t="shared" si="38"/>
        <v>CUMPLE</v>
      </c>
    </row>
    <row r="1481" spans="1:143" s="1" customFormat="1" x14ac:dyDescent="0.25">
      <c r="A1481" s="32"/>
      <c r="B1481" s="83" t="s">
        <v>1022</v>
      </c>
      <c r="C1481" s="234"/>
      <c r="D1481" s="235"/>
      <c r="E1481" s="236"/>
      <c r="F1481" s="236"/>
      <c r="G1481" s="236"/>
      <c r="EB1481" s="11"/>
      <c r="EC1481" s="11"/>
      <c r="ED1481" s="11"/>
      <c r="EE1481" s="11"/>
      <c r="EF1481" s="11"/>
      <c r="EG1481" s="11"/>
      <c r="EH1481" s="11"/>
      <c r="EI1481" s="11"/>
      <c r="EL1481" s="20" t="s">
        <v>1022</v>
      </c>
      <c r="EM1481" s="17" t="str">
        <f t="shared" ref="EM1481:EM1544" si="39">+IF(EL1481=B1481,"CUMPLE")</f>
        <v>CUMPLE</v>
      </c>
    </row>
    <row r="1482" spans="1:143" s="1" customFormat="1" x14ac:dyDescent="0.25">
      <c r="A1482" s="32"/>
      <c r="B1482" s="83" t="s">
        <v>1023</v>
      </c>
      <c r="C1482" s="234"/>
      <c r="D1482" s="235"/>
      <c r="E1482" s="236"/>
      <c r="F1482" s="236"/>
      <c r="G1482" s="236"/>
      <c r="EB1482" s="11"/>
      <c r="EC1482" s="11"/>
      <c r="ED1482" s="11"/>
      <c r="EE1482" s="11"/>
      <c r="EF1482" s="11"/>
      <c r="EG1482" s="11"/>
      <c r="EH1482" s="11"/>
      <c r="EI1482" s="11"/>
      <c r="EL1482" s="20" t="s">
        <v>1023</v>
      </c>
      <c r="EM1482" s="17" t="str">
        <f t="shared" si="39"/>
        <v>CUMPLE</v>
      </c>
    </row>
    <row r="1483" spans="1:143" s="1" customFormat="1" x14ac:dyDescent="0.25">
      <c r="A1483" s="32"/>
      <c r="B1483" s="83" t="s">
        <v>1024</v>
      </c>
      <c r="C1483" s="234"/>
      <c r="D1483" s="235"/>
      <c r="E1483" s="236"/>
      <c r="F1483" s="236"/>
      <c r="G1483" s="236"/>
      <c r="EB1483" s="11"/>
      <c r="EC1483" s="11"/>
      <c r="ED1483" s="11"/>
      <c r="EE1483" s="11"/>
      <c r="EF1483" s="11"/>
      <c r="EG1483" s="11"/>
      <c r="EH1483" s="11"/>
      <c r="EI1483" s="11"/>
      <c r="EL1483" s="20" t="s">
        <v>1024</v>
      </c>
      <c r="EM1483" s="17" t="str">
        <f t="shared" si="39"/>
        <v>CUMPLE</v>
      </c>
    </row>
    <row r="1484" spans="1:143" s="1" customFormat="1" x14ac:dyDescent="0.25">
      <c r="A1484" s="27"/>
      <c r="B1484" s="84" t="s">
        <v>1025</v>
      </c>
      <c r="C1484" s="237"/>
      <c r="D1484" s="238"/>
      <c r="E1484" s="239"/>
      <c r="F1484" s="239"/>
      <c r="G1484" s="239"/>
      <c r="EB1484" s="11"/>
      <c r="EC1484" s="11"/>
      <c r="ED1484" s="11"/>
      <c r="EE1484" s="11"/>
      <c r="EF1484" s="11"/>
      <c r="EG1484" s="11"/>
      <c r="EH1484" s="11"/>
      <c r="EI1484" s="11"/>
      <c r="EL1484" s="20" t="s">
        <v>1025</v>
      </c>
      <c r="EM1484" s="17" t="str">
        <f t="shared" si="39"/>
        <v>CUMPLE</v>
      </c>
    </row>
    <row r="1485" spans="1:143" s="1" customFormat="1" x14ac:dyDescent="0.25">
      <c r="A1485" s="283" t="s">
        <v>1026</v>
      </c>
      <c r="B1485" s="284"/>
      <c r="C1485" s="284"/>
      <c r="D1485" s="284"/>
      <c r="E1485" s="284"/>
      <c r="F1485" s="284"/>
      <c r="G1485" s="285"/>
      <c r="EB1485" s="11"/>
      <c r="EC1485" s="11"/>
      <c r="ED1485" s="11"/>
      <c r="EE1485" s="11"/>
      <c r="EF1485" s="11"/>
      <c r="EG1485" s="11"/>
      <c r="EH1485" s="11"/>
      <c r="EI1485" s="11"/>
      <c r="EL1485" s="20"/>
      <c r="EM1485" s="17" t="str">
        <f t="shared" si="39"/>
        <v>CUMPLE</v>
      </c>
    </row>
    <row r="1486" spans="1:143" s="1" customFormat="1" x14ac:dyDescent="0.25">
      <c r="A1486" s="12">
        <v>15</v>
      </c>
      <c r="B1486" s="246" t="s">
        <v>1027</v>
      </c>
      <c r="C1486" s="241">
        <v>1</v>
      </c>
      <c r="D1486" s="242"/>
      <c r="E1486" s="243">
        <f t="shared" ref="E1486:E1538" si="40">+D1486*C1486</f>
        <v>0</v>
      </c>
      <c r="F1486" s="243">
        <f t="shared" ref="F1486:F1538" si="41">+E1486*0.16</f>
        <v>0</v>
      </c>
      <c r="G1486" s="243">
        <f t="shared" ref="G1486:G1538" si="42">+F1486+E1486</f>
        <v>0</v>
      </c>
      <c r="EB1486" s="11" t="str">
        <f t="shared" ref="EB1486:EB1513" si="43">IF(A1486&gt;0.9,"CUMPLE","NO")</f>
        <v>CUMPLE</v>
      </c>
      <c r="EC1486" s="11" t="str">
        <f t="shared" ref="EC1486:EC1513" si="44">IF(C1486&gt;0.9,"CUMPLE","NO")</f>
        <v>CUMPLE</v>
      </c>
      <c r="ED1486" s="11" t="str">
        <f t="shared" ref="ED1486:ED1513" si="45">+IF(EB1486=EC1486,"CUMPLE")</f>
        <v>CUMPLE</v>
      </c>
      <c r="EE1486" s="11" t="b">
        <f t="shared" ref="EE1486:EE1513" si="46">+IF(D1486&gt;0.9,"CUMPLE")</f>
        <v>0</v>
      </c>
      <c r="EF1486" s="11">
        <v>15</v>
      </c>
      <c r="EG1486" s="11" t="str">
        <f t="shared" ref="EG1486:EG1513" si="47">+IF(A1486=EF1486,"CUMPLE")</f>
        <v>CUMPLE</v>
      </c>
      <c r="EH1486" s="11">
        <v>1</v>
      </c>
      <c r="EI1486" s="11" t="str">
        <f t="shared" ref="EI1486:EI1513" si="48">+IF(C1486=EH1486,"CUMPLE")</f>
        <v>CUMPLE</v>
      </c>
      <c r="EL1486" s="20" t="s">
        <v>1027</v>
      </c>
      <c r="EM1486" s="17" t="str">
        <f t="shared" si="39"/>
        <v>CUMPLE</v>
      </c>
    </row>
    <row r="1487" spans="1:143" s="1" customFormat="1" ht="30" x14ac:dyDescent="0.25">
      <c r="A1487" s="12">
        <v>16</v>
      </c>
      <c r="B1487" s="246" t="s">
        <v>1028</v>
      </c>
      <c r="C1487" s="241">
        <v>7</v>
      </c>
      <c r="D1487" s="242"/>
      <c r="E1487" s="243">
        <f t="shared" si="40"/>
        <v>0</v>
      </c>
      <c r="F1487" s="243">
        <f t="shared" si="41"/>
        <v>0</v>
      </c>
      <c r="G1487" s="243">
        <f t="shared" si="42"/>
        <v>0</v>
      </c>
      <c r="EB1487" s="11" t="str">
        <f t="shared" si="43"/>
        <v>CUMPLE</v>
      </c>
      <c r="EC1487" s="11" t="str">
        <f t="shared" si="44"/>
        <v>CUMPLE</v>
      </c>
      <c r="ED1487" s="11" t="str">
        <f t="shared" si="45"/>
        <v>CUMPLE</v>
      </c>
      <c r="EE1487" s="11" t="b">
        <f t="shared" si="46"/>
        <v>0</v>
      </c>
      <c r="EF1487" s="11">
        <v>16</v>
      </c>
      <c r="EG1487" s="11" t="str">
        <f t="shared" si="47"/>
        <v>CUMPLE</v>
      </c>
      <c r="EH1487" s="11">
        <v>7</v>
      </c>
      <c r="EI1487" s="11" t="str">
        <f t="shared" si="48"/>
        <v>CUMPLE</v>
      </c>
      <c r="EL1487" s="20" t="s">
        <v>1028</v>
      </c>
      <c r="EM1487" s="17" t="str">
        <f t="shared" si="39"/>
        <v>CUMPLE</v>
      </c>
    </row>
    <row r="1488" spans="1:143" s="1" customFormat="1" ht="30" x14ac:dyDescent="0.25">
      <c r="A1488" s="12">
        <v>17</v>
      </c>
      <c r="B1488" s="246" t="s">
        <v>1029</v>
      </c>
      <c r="C1488" s="241">
        <v>7</v>
      </c>
      <c r="D1488" s="242"/>
      <c r="E1488" s="243">
        <f t="shared" si="40"/>
        <v>0</v>
      </c>
      <c r="F1488" s="243">
        <f t="shared" si="41"/>
        <v>0</v>
      </c>
      <c r="G1488" s="243">
        <f t="shared" si="42"/>
        <v>0</v>
      </c>
      <c r="EB1488" s="11" t="str">
        <f t="shared" si="43"/>
        <v>CUMPLE</v>
      </c>
      <c r="EC1488" s="11" t="str">
        <f t="shared" si="44"/>
        <v>CUMPLE</v>
      </c>
      <c r="ED1488" s="11" t="str">
        <f t="shared" si="45"/>
        <v>CUMPLE</v>
      </c>
      <c r="EE1488" s="11" t="b">
        <f t="shared" si="46"/>
        <v>0</v>
      </c>
      <c r="EF1488" s="11">
        <v>17</v>
      </c>
      <c r="EG1488" s="11" t="str">
        <f t="shared" si="47"/>
        <v>CUMPLE</v>
      </c>
      <c r="EH1488" s="11">
        <v>7</v>
      </c>
      <c r="EI1488" s="11" t="str">
        <f t="shared" si="48"/>
        <v>CUMPLE</v>
      </c>
      <c r="EL1488" s="20" t="s">
        <v>1029</v>
      </c>
      <c r="EM1488" s="17" t="str">
        <f t="shared" si="39"/>
        <v>CUMPLE</v>
      </c>
    </row>
    <row r="1489" spans="1:143" s="1" customFormat="1" ht="30" x14ac:dyDescent="0.25">
      <c r="A1489" s="12">
        <v>18</v>
      </c>
      <c r="B1489" s="246" t="s">
        <v>1030</v>
      </c>
      <c r="C1489" s="241">
        <v>1</v>
      </c>
      <c r="D1489" s="242"/>
      <c r="E1489" s="243">
        <f t="shared" si="40"/>
        <v>0</v>
      </c>
      <c r="F1489" s="243">
        <f t="shared" si="41"/>
        <v>0</v>
      </c>
      <c r="G1489" s="243">
        <f t="shared" si="42"/>
        <v>0</v>
      </c>
      <c r="EB1489" s="11" t="str">
        <f t="shared" si="43"/>
        <v>CUMPLE</v>
      </c>
      <c r="EC1489" s="11" t="str">
        <f t="shared" si="44"/>
        <v>CUMPLE</v>
      </c>
      <c r="ED1489" s="11" t="str">
        <f t="shared" si="45"/>
        <v>CUMPLE</v>
      </c>
      <c r="EE1489" s="11" t="b">
        <f t="shared" si="46"/>
        <v>0</v>
      </c>
      <c r="EF1489" s="11">
        <v>18</v>
      </c>
      <c r="EG1489" s="11" t="str">
        <f t="shared" si="47"/>
        <v>CUMPLE</v>
      </c>
      <c r="EH1489" s="11">
        <v>1</v>
      </c>
      <c r="EI1489" s="11" t="str">
        <f t="shared" si="48"/>
        <v>CUMPLE</v>
      </c>
      <c r="EL1489" s="20" t="s">
        <v>1030</v>
      </c>
      <c r="EM1489" s="17" t="str">
        <f t="shared" si="39"/>
        <v>CUMPLE</v>
      </c>
    </row>
    <row r="1490" spans="1:143" s="1" customFormat="1" x14ac:dyDescent="0.25">
      <c r="A1490" s="12">
        <v>19</v>
      </c>
      <c r="B1490" s="246" t="s">
        <v>1031</v>
      </c>
      <c r="C1490" s="241">
        <v>1</v>
      </c>
      <c r="D1490" s="242"/>
      <c r="E1490" s="243">
        <f t="shared" si="40"/>
        <v>0</v>
      </c>
      <c r="F1490" s="243">
        <f t="shared" si="41"/>
        <v>0</v>
      </c>
      <c r="G1490" s="243">
        <f t="shared" si="42"/>
        <v>0</v>
      </c>
      <c r="EB1490" s="11" t="str">
        <f t="shared" si="43"/>
        <v>CUMPLE</v>
      </c>
      <c r="EC1490" s="11" t="str">
        <f t="shared" si="44"/>
        <v>CUMPLE</v>
      </c>
      <c r="ED1490" s="11" t="str">
        <f t="shared" si="45"/>
        <v>CUMPLE</v>
      </c>
      <c r="EE1490" s="11" t="b">
        <f t="shared" si="46"/>
        <v>0</v>
      </c>
      <c r="EF1490" s="11">
        <v>19</v>
      </c>
      <c r="EG1490" s="11" t="str">
        <f t="shared" si="47"/>
        <v>CUMPLE</v>
      </c>
      <c r="EH1490" s="11">
        <v>1</v>
      </c>
      <c r="EI1490" s="11" t="str">
        <f t="shared" si="48"/>
        <v>CUMPLE</v>
      </c>
      <c r="EL1490" s="20" t="s">
        <v>1031</v>
      </c>
      <c r="EM1490" s="17" t="str">
        <f t="shared" si="39"/>
        <v>CUMPLE</v>
      </c>
    </row>
    <row r="1491" spans="1:143" s="1" customFormat="1" x14ac:dyDescent="0.25">
      <c r="A1491" s="12">
        <v>20</v>
      </c>
      <c r="B1491" s="246" t="s">
        <v>1032</v>
      </c>
      <c r="C1491" s="241">
        <v>1</v>
      </c>
      <c r="D1491" s="242"/>
      <c r="E1491" s="243">
        <f t="shared" si="40"/>
        <v>0</v>
      </c>
      <c r="F1491" s="243">
        <f t="shared" si="41"/>
        <v>0</v>
      </c>
      <c r="G1491" s="243">
        <f t="shared" si="42"/>
        <v>0</v>
      </c>
      <c r="EB1491" s="11" t="str">
        <f t="shared" si="43"/>
        <v>CUMPLE</v>
      </c>
      <c r="EC1491" s="11" t="str">
        <f t="shared" si="44"/>
        <v>CUMPLE</v>
      </c>
      <c r="ED1491" s="11" t="str">
        <f t="shared" si="45"/>
        <v>CUMPLE</v>
      </c>
      <c r="EE1491" s="11" t="b">
        <f t="shared" si="46"/>
        <v>0</v>
      </c>
      <c r="EF1491" s="11">
        <v>20</v>
      </c>
      <c r="EG1491" s="11" t="str">
        <f t="shared" si="47"/>
        <v>CUMPLE</v>
      </c>
      <c r="EH1491" s="11">
        <v>1</v>
      </c>
      <c r="EI1491" s="11" t="str">
        <f t="shared" si="48"/>
        <v>CUMPLE</v>
      </c>
      <c r="EL1491" s="20" t="s">
        <v>1032</v>
      </c>
      <c r="EM1491" s="17" t="str">
        <f t="shared" si="39"/>
        <v>CUMPLE</v>
      </c>
    </row>
    <row r="1492" spans="1:143" s="1" customFormat="1" x14ac:dyDescent="0.25">
      <c r="A1492" s="12">
        <v>21</v>
      </c>
      <c r="B1492" s="246" t="s">
        <v>1033</v>
      </c>
      <c r="C1492" s="241">
        <v>1</v>
      </c>
      <c r="D1492" s="242"/>
      <c r="E1492" s="243">
        <f t="shared" si="40"/>
        <v>0</v>
      </c>
      <c r="F1492" s="243">
        <f t="shared" si="41"/>
        <v>0</v>
      </c>
      <c r="G1492" s="243">
        <f t="shared" si="42"/>
        <v>0</v>
      </c>
      <c r="EB1492" s="11" t="str">
        <f t="shared" si="43"/>
        <v>CUMPLE</v>
      </c>
      <c r="EC1492" s="11" t="str">
        <f t="shared" si="44"/>
        <v>CUMPLE</v>
      </c>
      <c r="ED1492" s="11" t="str">
        <f t="shared" si="45"/>
        <v>CUMPLE</v>
      </c>
      <c r="EE1492" s="11" t="b">
        <f t="shared" si="46"/>
        <v>0</v>
      </c>
      <c r="EF1492" s="11">
        <v>21</v>
      </c>
      <c r="EG1492" s="11" t="str">
        <f t="shared" si="47"/>
        <v>CUMPLE</v>
      </c>
      <c r="EH1492" s="11">
        <v>1</v>
      </c>
      <c r="EI1492" s="11" t="str">
        <f t="shared" si="48"/>
        <v>CUMPLE</v>
      </c>
      <c r="EL1492" s="20" t="s">
        <v>1033</v>
      </c>
      <c r="EM1492" s="17" t="str">
        <f t="shared" si="39"/>
        <v>CUMPLE</v>
      </c>
    </row>
    <row r="1493" spans="1:143" s="1" customFormat="1" x14ac:dyDescent="0.25">
      <c r="A1493" s="12">
        <v>22</v>
      </c>
      <c r="B1493" s="246" t="s">
        <v>1034</v>
      </c>
      <c r="C1493" s="241">
        <v>1</v>
      </c>
      <c r="D1493" s="242"/>
      <c r="E1493" s="243">
        <f t="shared" si="40"/>
        <v>0</v>
      </c>
      <c r="F1493" s="243">
        <f t="shared" si="41"/>
        <v>0</v>
      </c>
      <c r="G1493" s="243">
        <f t="shared" si="42"/>
        <v>0</v>
      </c>
      <c r="EB1493" s="11" t="str">
        <f t="shared" si="43"/>
        <v>CUMPLE</v>
      </c>
      <c r="EC1493" s="11" t="str">
        <f t="shared" si="44"/>
        <v>CUMPLE</v>
      </c>
      <c r="ED1493" s="11" t="str">
        <f t="shared" si="45"/>
        <v>CUMPLE</v>
      </c>
      <c r="EE1493" s="11" t="b">
        <f t="shared" si="46"/>
        <v>0</v>
      </c>
      <c r="EF1493" s="11">
        <v>22</v>
      </c>
      <c r="EG1493" s="11" t="str">
        <f t="shared" si="47"/>
        <v>CUMPLE</v>
      </c>
      <c r="EH1493" s="11">
        <v>1</v>
      </c>
      <c r="EI1493" s="11" t="str">
        <f t="shared" si="48"/>
        <v>CUMPLE</v>
      </c>
      <c r="EL1493" s="20" t="s">
        <v>1034</v>
      </c>
      <c r="EM1493" s="17" t="str">
        <f t="shared" si="39"/>
        <v>CUMPLE</v>
      </c>
    </row>
    <row r="1494" spans="1:143" s="1" customFormat="1" x14ac:dyDescent="0.25">
      <c r="A1494" s="12">
        <v>23</v>
      </c>
      <c r="B1494" s="246" t="s">
        <v>1035</v>
      </c>
      <c r="C1494" s="241">
        <v>1</v>
      </c>
      <c r="D1494" s="242"/>
      <c r="E1494" s="243">
        <f t="shared" si="40"/>
        <v>0</v>
      </c>
      <c r="F1494" s="243">
        <f t="shared" si="41"/>
        <v>0</v>
      </c>
      <c r="G1494" s="243">
        <f t="shared" si="42"/>
        <v>0</v>
      </c>
      <c r="EB1494" s="11" t="str">
        <f t="shared" si="43"/>
        <v>CUMPLE</v>
      </c>
      <c r="EC1494" s="11" t="str">
        <f t="shared" si="44"/>
        <v>CUMPLE</v>
      </c>
      <c r="ED1494" s="11" t="str">
        <f t="shared" si="45"/>
        <v>CUMPLE</v>
      </c>
      <c r="EE1494" s="11" t="b">
        <f t="shared" si="46"/>
        <v>0</v>
      </c>
      <c r="EF1494" s="11">
        <v>23</v>
      </c>
      <c r="EG1494" s="11" t="str">
        <f t="shared" si="47"/>
        <v>CUMPLE</v>
      </c>
      <c r="EH1494" s="11">
        <v>1</v>
      </c>
      <c r="EI1494" s="11" t="str">
        <f t="shared" si="48"/>
        <v>CUMPLE</v>
      </c>
      <c r="EL1494" s="20" t="s">
        <v>1035</v>
      </c>
      <c r="EM1494" s="17" t="str">
        <f t="shared" si="39"/>
        <v>CUMPLE</v>
      </c>
    </row>
    <row r="1495" spans="1:143" s="1" customFormat="1" x14ac:dyDescent="0.25">
      <c r="A1495" s="12">
        <v>24</v>
      </c>
      <c r="B1495" s="246" t="s">
        <v>1036</v>
      </c>
      <c r="C1495" s="241">
        <v>6</v>
      </c>
      <c r="D1495" s="242"/>
      <c r="E1495" s="243">
        <f t="shared" si="40"/>
        <v>0</v>
      </c>
      <c r="F1495" s="243">
        <f t="shared" si="41"/>
        <v>0</v>
      </c>
      <c r="G1495" s="243">
        <f t="shared" si="42"/>
        <v>0</v>
      </c>
      <c r="EB1495" s="11" t="str">
        <f t="shared" si="43"/>
        <v>CUMPLE</v>
      </c>
      <c r="EC1495" s="11" t="str">
        <f t="shared" si="44"/>
        <v>CUMPLE</v>
      </c>
      <c r="ED1495" s="11" t="str">
        <f t="shared" si="45"/>
        <v>CUMPLE</v>
      </c>
      <c r="EE1495" s="11" t="b">
        <f t="shared" si="46"/>
        <v>0</v>
      </c>
      <c r="EF1495" s="11">
        <v>24</v>
      </c>
      <c r="EG1495" s="11" t="str">
        <f t="shared" si="47"/>
        <v>CUMPLE</v>
      </c>
      <c r="EH1495" s="11">
        <v>6</v>
      </c>
      <c r="EI1495" s="11" t="str">
        <f t="shared" si="48"/>
        <v>CUMPLE</v>
      </c>
      <c r="EL1495" s="20" t="s">
        <v>1036</v>
      </c>
      <c r="EM1495" s="17" t="str">
        <f t="shared" si="39"/>
        <v>CUMPLE</v>
      </c>
    </row>
    <row r="1496" spans="1:143" s="1" customFormat="1" x14ac:dyDescent="0.25">
      <c r="A1496" s="12">
        <v>25</v>
      </c>
      <c r="B1496" s="246" t="s">
        <v>1037</v>
      </c>
      <c r="C1496" s="241">
        <v>1</v>
      </c>
      <c r="D1496" s="242"/>
      <c r="E1496" s="243">
        <f t="shared" si="40"/>
        <v>0</v>
      </c>
      <c r="F1496" s="243">
        <f t="shared" si="41"/>
        <v>0</v>
      </c>
      <c r="G1496" s="243">
        <f t="shared" si="42"/>
        <v>0</v>
      </c>
      <c r="EB1496" s="11" t="str">
        <f t="shared" si="43"/>
        <v>CUMPLE</v>
      </c>
      <c r="EC1496" s="11" t="str">
        <f t="shared" si="44"/>
        <v>CUMPLE</v>
      </c>
      <c r="ED1496" s="11" t="str">
        <f t="shared" si="45"/>
        <v>CUMPLE</v>
      </c>
      <c r="EE1496" s="11" t="b">
        <f t="shared" si="46"/>
        <v>0</v>
      </c>
      <c r="EF1496" s="11">
        <v>25</v>
      </c>
      <c r="EG1496" s="11" t="str">
        <f t="shared" si="47"/>
        <v>CUMPLE</v>
      </c>
      <c r="EH1496" s="11">
        <v>1</v>
      </c>
      <c r="EI1496" s="11" t="str">
        <f t="shared" si="48"/>
        <v>CUMPLE</v>
      </c>
      <c r="EL1496" s="20" t="s">
        <v>1037</v>
      </c>
      <c r="EM1496" s="17" t="str">
        <f t="shared" si="39"/>
        <v>CUMPLE</v>
      </c>
    </row>
    <row r="1497" spans="1:143" s="1" customFormat="1" x14ac:dyDescent="0.25">
      <c r="A1497" s="12">
        <v>26</v>
      </c>
      <c r="B1497" s="246" t="s">
        <v>1038</v>
      </c>
      <c r="C1497" s="241">
        <v>1</v>
      </c>
      <c r="D1497" s="242"/>
      <c r="E1497" s="243">
        <f t="shared" si="40"/>
        <v>0</v>
      </c>
      <c r="F1497" s="243">
        <f t="shared" si="41"/>
        <v>0</v>
      </c>
      <c r="G1497" s="243">
        <f t="shared" si="42"/>
        <v>0</v>
      </c>
      <c r="EB1497" s="11" t="str">
        <f t="shared" si="43"/>
        <v>CUMPLE</v>
      </c>
      <c r="EC1497" s="11" t="str">
        <f t="shared" si="44"/>
        <v>CUMPLE</v>
      </c>
      <c r="ED1497" s="11" t="str">
        <f t="shared" si="45"/>
        <v>CUMPLE</v>
      </c>
      <c r="EE1497" s="11" t="b">
        <f t="shared" si="46"/>
        <v>0</v>
      </c>
      <c r="EF1497" s="11">
        <v>26</v>
      </c>
      <c r="EG1497" s="11" t="str">
        <f t="shared" si="47"/>
        <v>CUMPLE</v>
      </c>
      <c r="EH1497" s="11">
        <v>1</v>
      </c>
      <c r="EI1497" s="11" t="str">
        <f t="shared" si="48"/>
        <v>CUMPLE</v>
      </c>
      <c r="EL1497" s="20" t="s">
        <v>1038</v>
      </c>
      <c r="EM1497" s="17" t="str">
        <f t="shared" si="39"/>
        <v>CUMPLE</v>
      </c>
    </row>
    <row r="1498" spans="1:143" s="1" customFormat="1" x14ac:dyDescent="0.25">
      <c r="A1498" s="12">
        <v>27</v>
      </c>
      <c r="B1498" s="246" t="s">
        <v>1039</v>
      </c>
      <c r="C1498" s="241">
        <v>1</v>
      </c>
      <c r="D1498" s="242"/>
      <c r="E1498" s="243">
        <f t="shared" si="40"/>
        <v>0</v>
      </c>
      <c r="F1498" s="243">
        <f t="shared" si="41"/>
        <v>0</v>
      </c>
      <c r="G1498" s="243">
        <f t="shared" si="42"/>
        <v>0</v>
      </c>
      <c r="EB1498" s="11" t="str">
        <f t="shared" si="43"/>
        <v>CUMPLE</v>
      </c>
      <c r="EC1498" s="11" t="str">
        <f t="shared" si="44"/>
        <v>CUMPLE</v>
      </c>
      <c r="ED1498" s="11" t="str">
        <f t="shared" si="45"/>
        <v>CUMPLE</v>
      </c>
      <c r="EE1498" s="11" t="b">
        <f t="shared" si="46"/>
        <v>0</v>
      </c>
      <c r="EF1498" s="11">
        <v>27</v>
      </c>
      <c r="EG1498" s="11" t="str">
        <f t="shared" si="47"/>
        <v>CUMPLE</v>
      </c>
      <c r="EH1498" s="11">
        <v>1</v>
      </c>
      <c r="EI1498" s="11" t="str">
        <f t="shared" si="48"/>
        <v>CUMPLE</v>
      </c>
      <c r="EL1498" s="20" t="s">
        <v>1039</v>
      </c>
      <c r="EM1498" s="17" t="str">
        <f t="shared" si="39"/>
        <v>CUMPLE</v>
      </c>
    </row>
    <row r="1499" spans="1:143" s="1" customFormat="1" x14ac:dyDescent="0.25">
      <c r="A1499" s="12">
        <v>28</v>
      </c>
      <c r="B1499" s="246" t="s">
        <v>1040</v>
      </c>
      <c r="C1499" s="241">
        <v>1</v>
      </c>
      <c r="D1499" s="242"/>
      <c r="E1499" s="243">
        <f t="shared" si="40"/>
        <v>0</v>
      </c>
      <c r="F1499" s="243">
        <f t="shared" si="41"/>
        <v>0</v>
      </c>
      <c r="G1499" s="243">
        <f t="shared" si="42"/>
        <v>0</v>
      </c>
      <c r="EB1499" s="11" t="str">
        <f t="shared" si="43"/>
        <v>CUMPLE</v>
      </c>
      <c r="EC1499" s="11" t="str">
        <f t="shared" si="44"/>
        <v>CUMPLE</v>
      </c>
      <c r="ED1499" s="11" t="str">
        <f t="shared" si="45"/>
        <v>CUMPLE</v>
      </c>
      <c r="EE1499" s="11" t="b">
        <f t="shared" si="46"/>
        <v>0</v>
      </c>
      <c r="EF1499" s="11">
        <v>28</v>
      </c>
      <c r="EG1499" s="11" t="str">
        <f t="shared" si="47"/>
        <v>CUMPLE</v>
      </c>
      <c r="EH1499" s="11">
        <v>1</v>
      </c>
      <c r="EI1499" s="11" t="str">
        <f t="shared" si="48"/>
        <v>CUMPLE</v>
      </c>
      <c r="EL1499" s="20" t="s">
        <v>1040</v>
      </c>
      <c r="EM1499" s="17" t="str">
        <f t="shared" si="39"/>
        <v>CUMPLE</v>
      </c>
    </row>
    <row r="1500" spans="1:143" s="1" customFormat="1" x14ac:dyDescent="0.25">
      <c r="A1500" s="12">
        <v>29</v>
      </c>
      <c r="B1500" s="246" t="s">
        <v>1041</v>
      </c>
      <c r="C1500" s="241">
        <v>1</v>
      </c>
      <c r="D1500" s="242"/>
      <c r="E1500" s="243">
        <f t="shared" si="40"/>
        <v>0</v>
      </c>
      <c r="F1500" s="243">
        <f t="shared" si="41"/>
        <v>0</v>
      </c>
      <c r="G1500" s="243">
        <f t="shared" si="42"/>
        <v>0</v>
      </c>
      <c r="EB1500" s="11" t="str">
        <f t="shared" si="43"/>
        <v>CUMPLE</v>
      </c>
      <c r="EC1500" s="11" t="str">
        <f t="shared" si="44"/>
        <v>CUMPLE</v>
      </c>
      <c r="ED1500" s="11" t="str">
        <f t="shared" si="45"/>
        <v>CUMPLE</v>
      </c>
      <c r="EE1500" s="11" t="b">
        <f t="shared" si="46"/>
        <v>0</v>
      </c>
      <c r="EF1500" s="11">
        <v>29</v>
      </c>
      <c r="EG1500" s="11" t="str">
        <f t="shared" si="47"/>
        <v>CUMPLE</v>
      </c>
      <c r="EH1500" s="11">
        <v>1</v>
      </c>
      <c r="EI1500" s="11" t="str">
        <f t="shared" si="48"/>
        <v>CUMPLE</v>
      </c>
      <c r="EL1500" s="20" t="s">
        <v>1041</v>
      </c>
      <c r="EM1500" s="17" t="str">
        <f t="shared" si="39"/>
        <v>CUMPLE</v>
      </c>
    </row>
    <row r="1501" spans="1:143" s="1" customFormat="1" x14ac:dyDescent="0.25">
      <c r="A1501" s="12">
        <v>30</v>
      </c>
      <c r="B1501" s="246" t="s">
        <v>1042</v>
      </c>
      <c r="C1501" s="241">
        <v>1</v>
      </c>
      <c r="D1501" s="242"/>
      <c r="E1501" s="243">
        <f t="shared" si="40"/>
        <v>0</v>
      </c>
      <c r="F1501" s="243">
        <f t="shared" si="41"/>
        <v>0</v>
      </c>
      <c r="G1501" s="243">
        <f t="shared" si="42"/>
        <v>0</v>
      </c>
      <c r="EB1501" s="11" t="str">
        <f t="shared" si="43"/>
        <v>CUMPLE</v>
      </c>
      <c r="EC1501" s="11" t="str">
        <f t="shared" si="44"/>
        <v>CUMPLE</v>
      </c>
      <c r="ED1501" s="11" t="str">
        <f t="shared" si="45"/>
        <v>CUMPLE</v>
      </c>
      <c r="EE1501" s="11" t="b">
        <f t="shared" si="46"/>
        <v>0</v>
      </c>
      <c r="EF1501" s="11">
        <v>30</v>
      </c>
      <c r="EG1501" s="11" t="str">
        <f t="shared" si="47"/>
        <v>CUMPLE</v>
      </c>
      <c r="EH1501" s="11">
        <v>1</v>
      </c>
      <c r="EI1501" s="11" t="str">
        <f t="shared" si="48"/>
        <v>CUMPLE</v>
      </c>
      <c r="EL1501" s="20" t="s">
        <v>1042</v>
      </c>
      <c r="EM1501" s="17" t="str">
        <f t="shared" si="39"/>
        <v>CUMPLE</v>
      </c>
    </row>
    <row r="1502" spans="1:143" s="1" customFormat="1" x14ac:dyDescent="0.25">
      <c r="A1502" s="12">
        <v>31</v>
      </c>
      <c r="B1502" s="246" t="s">
        <v>1043</v>
      </c>
      <c r="C1502" s="241">
        <v>12</v>
      </c>
      <c r="D1502" s="242"/>
      <c r="E1502" s="243">
        <f t="shared" si="40"/>
        <v>0</v>
      </c>
      <c r="F1502" s="243">
        <f t="shared" si="41"/>
        <v>0</v>
      </c>
      <c r="G1502" s="243">
        <f t="shared" si="42"/>
        <v>0</v>
      </c>
      <c r="EB1502" s="11" t="str">
        <f t="shared" si="43"/>
        <v>CUMPLE</v>
      </c>
      <c r="EC1502" s="11" t="str">
        <f t="shared" si="44"/>
        <v>CUMPLE</v>
      </c>
      <c r="ED1502" s="11" t="str">
        <f t="shared" si="45"/>
        <v>CUMPLE</v>
      </c>
      <c r="EE1502" s="11" t="b">
        <f t="shared" si="46"/>
        <v>0</v>
      </c>
      <c r="EF1502" s="11">
        <v>31</v>
      </c>
      <c r="EG1502" s="11" t="str">
        <f t="shared" si="47"/>
        <v>CUMPLE</v>
      </c>
      <c r="EH1502" s="11">
        <v>12</v>
      </c>
      <c r="EI1502" s="11" t="str">
        <f t="shared" si="48"/>
        <v>CUMPLE</v>
      </c>
      <c r="EL1502" s="20" t="s">
        <v>1043</v>
      </c>
      <c r="EM1502" s="17" t="str">
        <f t="shared" si="39"/>
        <v>CUMPLE</v>
      </c>
    </row>
    <row r="1503" spans="1:143" s="1" customFormat="1" x14ac:dyDescent="0.25">
      <c r="A1503" s="12">
        <v>32</v>
      </c>
      <c r="B1503" s="246" t="s">
        <v>1044</v>
      </c>
      <c r="C1503" s="241">
        <v>1</v>
      </c>
      <c r="D1503" s="242"/>
      <c r="E1503" s="243">
        <f t="shared" si="40"/>
        <v>0</v>
      </c>
      <c r="F1503" s="243">
        <f t="shared" si="41"/>
        <v>0</v>
      </c>
      <c r="G1503" s="243">
        <f t="shared" si="42"/>
        <v>0</v>
      </c>
      <c r="EB1503" s="11" t="str">
        <f t="shared" si="43"/>
        <v>CUMPLE</v>
      </c>
      <c r="EC1503" s="11" t="str">
        <f t="shared" si="44"/>
        <v>CUMPLE</v>
      </c>
      <c r="ED1503" s="11" t="str">
        <f t="shared" si="45"/>
        <v>CUMPLE</v>
      </c>
      <c r="EE1503" s="11" t="b">
        <f t="shared" si="46"/>
        <v>0</v>
      </c>
      <c r="EF1503" s="11">
        <v>32</v>
      </c>
      <c r="EG1503" s="11" t="str">
        <f t="shared" si="47"/>
        <v>CUMPLE</v>
      </c>
      <c r="EH1503" s="11">
        <v>1</v>
      </c>
      <c r="EI1503" s="11" t="str">
        <f t="shared" si="48"/>
        <v>CUMPLE</v>
      </c>
      <c r="EL1503" s="20" t="s">
        <v>1044</v>
      </c>
      <c r="EM1503" s="17" t="str">
        <f t="shared" si="39"/>
        <v>CUMPLE</v>
      </c>
    </row>
    <row r="1504" spans="1:143" s="1" customFormat="1" x14ac:dyDescent="0.25">
      <c r="A1504" s="12">
        <v>33</v>
      </c>
      <c r="B1504" s="246" t="s">
        <v>1045</v>
      </c>
      <c r="C1504" s="241">
        <v>1</v>
      </c>
      <c r="D1504" s="242"/>
      <c r="E1504" s="243">
        <f t="shared" si="40"/>
        <v>0</v>
      </c>
      <c r="F1504" s="243">
        <f t="shared" si="41"/>
        <v>0</v>
      </c>
      <c r="G1504" s="243">
        <f t="shared" si="42"/>
        <v>0</v>
      </c>
      <c r="EB1504" s="11" t="str">
        <f t="shared" si="43"/>
        <v>CUMPLE</v>
      </c>
      <c r="EC1504" s="11" t="str">
        <f t="shared" si="44"/>
        <v>CUMPLE</v>
      </c>
      <c r="ED1504" s="11" t="str">
        <f t="shared" si="45"/>
        <v>CUMPLE</v>
      </c>
      <c r="EE1504" s="11" t="b">
        <f t="shared" si="46"/>
        <v>0</v>
      </c>
      <c r="EF1504" s="11">
        <v>33</v>
      </c>
      <c r="EG1504" s="11" t="str">
        <f t="shared" si="47"/>
        <v>CUMPLE</v>
      </c>
      <c r="EH1504" s="11">
        <v>1</v>
      </c>
      <c r="EI1504" s="11" t="str">
        <f t="shared" si="48"/>
        <v>CUMPLE</v>
      </c>
      <c r="EL1504" s="20" t="s">
        <v>1045</v>
      </c>
      <c r="EM1504" s="17" t="str">
        <f t="shared" si="39"/>
        <v>CUMPLE</v>
      </c>
    </row>
    <row r="1505" spans="1:143" s="1" customFormat="1" x14ac:dyDescent="0.25">
      <c r="A1505" s="12">
        <v>34</v>
      </c>
      <c r="B1505" s="246" t="s">
        <v>1046</v>
      </c>
      <c r="C1505" s="241">
        <v>12</v>
      </c>
      <c r="D1505" s="242"/>
      <c r="E1505" s="243">
        <f t="shared" si="40"/>
        <v>0</v>
      </c>
      <c r="F1505" s="243">
        <f t="shared" si="41"/>
        <v>0</v>
      </c>
      <c r="G1505" s="243">
        <f t="shared" si="42"/>
        <v>0</v>
      </c>
      <c r="EB1505" s="11" t="str">
        <f t="shared" si="43"/>
        <v>CUMPLE</v>
      </c>
      <c r="EC1505" s="11" t="str">
        <f t="shared" si="44"/>
        <v>CUMPLE</v>
      </c>
      <c r="ED1505" s="11" t="str">
        <f t="shared" si="45"/>
        <v>CUMPLE</v>
      </c>
      <c r="EE1505" s="11" t="b">
        <f t="shared" si="46"/>
        <v>0</v>
      </c>
      <c r="EF1505" s="11">
        <v>34</v>
      </c>
      <c r="EG1505" s="11" t="str">
        <f t="shared" si="47"/>
        <v>CUMPLE</v>
      </c>
      <c r="EH1505" s="11">
        <v>12</v>
      </c>
      <c r="EI1505" s="11" t="str">
        <f t="shared" si="48"/>
        <v>CUMPLE</v>
      </c>
      <c r="EL1505" s="20" t="s">
        <v>1046</v>
      </c>
      <c r="EM1505" s="17" t="str">
        <f t="shared" si="39"/>
        <v>CUMPLE</v>
      </c>
    </row>
    <row r="1506" spans="1:143" s="1" customFormat="1" x14ac:dyDescent="0.25">
      <c r="A1506" s="12">
        <v>35</v>
      </c>
      <c r="B1506" s="246" t="s">
        <v>1047</v>
      </c>
      <c r="C1506" s="241">
        <v>12</v>
      </c>
      <c r="D1506" s="242"/>
      <c r="E1506" s="243">
        <f t="shared" si="40"/>
        <v>0</v>
      </c>
      <c r="F1506" s="243">
        <f t="shared" si="41"/>
        <v>0</v>
      </c>
      <c r="G1506" s="243">
        <f t="shared" si="42"/>
        <v>0</v>
      </c>
      <c r="EB1506" s="11" t="str">
        <f t="shared" si="43"/>
        <v>CUMPLE</v>
      </c>
      <c r="EC1506" s="11" t="str">
        <f t="shared" si="44"/>
        <v>CUMPLE</v>
      </c>
      <c r="ED1506" s="11" t="str">
        <f t="shared" si="45"/>
        <v>CUMPLE</v>
      </c>
      <c r="EE1506" s="11" t="b">
        <f t="shared" si="46"/>
        <v>0</v>
      </c>
      <c r="EF1506" s="11">
        <v>35</v>
      </c>
      <c r="EG1506" s="11" t="str">
        <f t="shared" si="47"/>
        <v>CUMPLE</v>
      </c>
      <c r="EH1506" s="11">
        <v>12</v>
      </c>
      <c r="EI1506" s="11" t="str">
        <f t="shared" si="48"/>
        <v>CUMPLE</v>
      </c>
      <c r="EL1506" s="20" t="s">
        <v>1047</v>
      </c>
      <c r="EM1506" s="17" t="str">
        <f t="shared" si="39"/>
        <v>CUMPLE</v>
      </c>
    </row>
    <row r="1507" spans="1:143" s="1" customFormat="1" x14ac:dyDescent="0.25">
      <c r="A1507" s="12">
        <v>36</v>
      </c>
      <c r="B1507" s="246" t="s">
        <v>1048</v>
      </c>
      <c r="C1507" s="241">
        <v>12</v>
      </c>
      <c r="D1507" s="242"/>
      <c r="E1507" s="243">
        <f t="shared" si="40"/>
        <v>0</v>
      </c>
      <c r="F1507" s="243">
        <f t="shared" si="41"/>
        <v>0</v>
      </c>
      <c r="G1507" s="243">
        <f t="shared" si="42"/>
        <v>0</v>
      </c>
      <c r="EB1507" s="11" t="str">
        <f t="shared" si="43"/>
        <v>CUMPLE</v>
      </c>
      <c r="EC1507" s="11" t="str">
        <f t="shared" si="44"/>
        <v>CUMPLE</v>
      </c>
      <c r="ED1507" s="11" t="str">
        <f t="shared" si="45"/>
        <v>CUMPLE</v>
      </c>
      <c r="EE1507" s="11" t="b">
        <f t="shared" si="46"/>
        <v>0</v>
      </c>
      <c r="EF1507" s="11">
        <v>36</v>
      </c>
      <c r="EG1507" s="11" t="str">
        <f t="shared" si="47"/>
        <v>CUMPLE</v>
      </c>
      <c r="EH1507" s="11">
        <v>12</v>
      </c>
      <c r="EI1507" s="11" t="str">
        <f t="shared" si="48"/>
        <v>CUMPLE</v>
      </c>
      <c r="EL1507" s="20" t="s">
        <v>1048</v>
      </c>
      <c r="EM1507" s="17" t="str">
        <f t="shared" si="39"/>
        <v>CUMPLE</v>
      </c>
    </row>
    <row r="1508" spans="1:143" s="1" customFormat="1" x14ac:dyDescent="0.25">
      <c r="A1508" s="12">
        <v>37</v>
      </c>
      <c r="B1508" s="246" t="s">
        <v>1049</v>
      </c>
      <c r="C1508" s="241">
        <v>12</v>
      </c>
      <c r="D1508" s="242"/>
      <c r="E1508" s="243">
        <f t="shared" si="40"/>
        <v>0</v>
      </c>
      <c r="F1508" s="243">
        <f t="shared" si="41"/>
        <v>0</v>
      </c>
      <c r="G1508" s="243">
        <f t="shared" si="42"/>
        <v>0</v>
      </c>
      <c r="EB1508" s="11" t="str">
        <f t="shared" si="43"/>
        <v>CUMPLE</v>
      </c>
      <c r="EC1508" s="11" t="str">
        <f t="shared" si="44"/>
        <v>CUMPLE</v>
      </c>
      <c r="ED1508" s="11" t="str">
        <f t="shared" si="45"/>
        <v>CUMPLE</v>
      </c>
      <c r="EE1508" s="11" t="b">
        <f t="shared" si="46"/>
        <v>0</v>
      </c>
      <c r="EF1508" s="11">
        <v>37</v>
      </c>
      <c r="EG1508" s="11" t="str">
        <f t="shared" si="47"/>
        <v>CUMPLE</v>
      </c>
      <c r="EH1508" s="11">
        <v>12</v>
      </c>
      <c r="EI1508" s="11" t="str">
        <f t="shared" si="48"/>
        <v>CUMPLE</v>
      </c>
      <c r="EL1508" s="20" t="s">
        <v>1049</v>
      </c>
      <c r="EM1508" s="17" t="str">
        <f t="shared" si="39"/>
        <v>CUMPLE</v>
      </c>
    </row>
    <row r="1509" spans="1:143" s="1" customFormat="1" ht="30" x14ac:dyDescent="0.25">
      <c r="A1509" s="12">
        <v>38</v>
      </c>
      <c r="B1509" s="246" t="s">
        <v>1050</v>
      </c>
      <c r="C1509" s="241">
        <v>7</v>
      </c>
      <c r="D1509" s="242"/>
      <c r="E1509" s="243">
        <f t="shared" si="40"/>
        <v>0</v>
      </c>
      <c r="F1509" s="243">
        <f t="shared" si="41"/>
        <v>0</v>
      </c>
      <c r="G1509" s="243">
        <f t="shared" si="42"/>
        <v>0</v>
      </c>
      <c r="EB1509" s="11" t="str">
        <f t="shared" si="43"/>
        <v>CUMPLE</v>
      </c>
      <c r="EC1509" s="11" t="str">
        <f t="shared" si="44"/>
        <v>CUMPLE</v>
      </c>
      <c r="ED1509" s="11" t="str">
        <f t="shared" si="45"/>
        <v>CUMPLE</v>
      </c>
      <c r="EE1509" s="11" t="b">
        <f t="shared" si="46"/>
        <v>0</v>
      </c>
      <c r="EF1509" s="11">
        <v>38</v>
      </c>
      <c r="EG1509" s="11" t="str">
        <f t="shared" si="47"/>
        <v>CUMPLE</v>
      </c>
      <c r="EH1509" s="11">
        <v>7</v>
      </c>
      <c r="EI1509" s="11" t="str">
        <f t="shared" si="48"/>
        <v>CUMPLE</v>
      </c>
      <c r="EL1509" s="20" t="s">
        <v>1050</v>
      </c>
      <c r="EM1509" s="17" t="str">
        <f t="shared" si="39"/>
        <v>CUMPLE</v>
      </c>
    </row>
    <row r="1510" spans="1:143" s="1" customFormat="1" x14ac:dyDescent="0.25">
      <c r="A1510" s="12">
        <v>39</v>
      </c>
      <c r="B1510" s="246" t="s">
        <v>1051</v>
      </c>
      <c r="C1510" s="241">
        <v>12</v>
      </c>
      <c r="D1510" s="242"/>
      <c r="E1510" s="243">
        <f t="shared" si="40"/>
        <v>0</v>
      </c>
      <c r="F1510" s="243">
        <f t="shared" si="41"/>
        <v>0</v>
      </c>
      <c r="G1510" s="243">
        <f t="shared" si="42"/>
        <v>0</v>
      </c>
      <c r="EB1510" s="11" t="str">
        <f t="shared" si="43"/>
        <v>CUMPLE</v>
      </c>
      <c r="EC1510" s="11" t="str">
        <f t="shared" si="44"/>
        <v>CUMPLE</v>
      </c>
      <c r="ED1510" s="11" t="str">
        <f t="shared" si="45"/>
        <v>CUMPLE</v>
      </c>
      <c r="EE1510" s="11" t="b">
        <f t="shared" si="46"/>
        <v>0</v>
      </c>
      <c r="EF1510" s="11">
        <v>39</v>
      </c>
      <c r="EG1510" s="11" t="str">
        <f t="shared" si="47"/>
        <v>CUMPLE</v>
      </c>
      <c r="EH1510" s="11">
        <v>12</v>
      </c>
      <c r="EI1510" s="11" t="str">
        <f t="shared" si="48"/>
        <v>CUMPLE</v>
      </c>
      <c r="EL1510" s="20" t="s">
        <v>1051</v>
      </c>
      <c r="EM1510" s="17" t="str">
        <f t="shared" si="39"/>
        <v>CUMPLE</v>
      </c>
    </row>
    <row r="1511" spans="1:143" s="1" customFormat="1" x14ac:dyDescent="0.25">
      <c r="A1511" s="12">
        <v>40</v>
      </c>
      <c r="B1511" s="246" t="s">
        <v>1052</v>
      </c>
      <c r="C1511" s="241">
        <v>12</v>
      </c>
      <c r="D1511" s="242"/>
      <c r="E1511" s="243">
        <f t="shared" si="40"/>
        <v>0</v>
      </c>
      <c r="F1511" s="243">
        <f t="shared" si="41"/>
        <v>0</v>
      </c>
      <c r="G1511" s="243">
        <f t="shared" si="42"/>
        <v>0</v>
      </c>
      <c r="EB1511" s="11" t="str">
        <f t="shared" si="43"/>
        <v>CUMPLE</v>
      </c>
      <c r="EC1511" s="11" t="str">
        <f t="shared" si="44"/>
        <v>CUMPLE</v>
      </c>
      <c r="ED1511" s="11" t="str">
        <f t="shared" si="45"/>
        <v>CUMPLE</v>
      </c>
      <c r="EE1511" s="11" t="b">
        <f t="shared" si="46"/>
        <v>0</v>
      </c>
      <c r="EF1511" s="11">
        <v>40</v>
      </c>
      <c r="EG1511" s="11" t="str">
        <f t="shared" si="47"/>
        <v>CUMPLE</v>
      </c>
      <c r="EH1511" s="11">
        <v>12</v>
      </c>
      <c r="EI1511" s="11" t="str">
        <f t="shared" si="48"/>
        <v>CUMPLE</v>
      </c>
      <c r="EL1511" s="20" t="s">
        <v>1052</v>
      </c>
      <c r="EM1511" s="17" t="str">
        <f t="shared" si="39"/>
        <v>CUMPLE</v>
      </c>
    </row>
    <row r="1512" spans="1:143" s="1" customFormat="1" x14ac:dyDescent="0.25">
      <c r="A1512" s="12">
        <v>41</v>
      </c>
      <c r="B1512" s="37" t="s">
        <v>1053</v>
      </c>
      <c r="C1512" s="241">
        <v>6</v>
      </c>
      <c r="D1512" s="242"/>
      <c r="E1512" s="243">
        <f t="shared" si="40"/>
        <v>0</v>
      </c>
      <c r="F1512" s="243">
        <f t="shared" si="41"/>
        <v>0</v>
      </c>
      <c r="G1512" s="243">
        <f t="shared" si="42"/>
        <v>0</v>
      </c>
      <c r="EB1512" s="11" t="str">
        <f t="shared" si="43"/>
        <v>CUMPLE</v>
      </c>
      <c r="EC1512" s="11" t="str">
        <f t="shared" si="44"/>
        <v>CUMPLE</v>
      </c>
      <c r="ED1512" s="11" t="str">
        <f t="shared" si="45"/>
        <v>CUMPLE</v>
      </c>
      <c r="EE1512" s="11" t="b">
        <f t="shared" si="46"/>
        <v>0</v>
      </c>
      <c r="EF1512" s="11">
        <v>41</v>
      </c>
      <c r="EG1512" s="11" t="str">
        <f t="shared" si="47"/>
        <v>CUMPLE</v>
      </c>
      <c r="EH1512" s="11">
        <v>6</v>
      </c>
      <c r="EI1512" s="11" t="str">
        <f t="shared" si="48"/>
        <v>CUMPLE</v>
      </c>
      <c r="EL1512" s="20" t="s">
        <v>1053</v>
      </c>
      <c r="EM1512" s="17" t="str">
        <f t="shared" si="39"/>
        <v>CUMPLE</v>
      </c>
    </row>
    <row r="1513" spans="1:143" s="1" customFormat="1" x14ac:dyDescent="0.25">
      <c r="A1513" s="12">
        <v>42</v>
      </c>
      <c r="B1513" s="246" t="s">
        <v>1054</v>
      </c>
      <c r="C1513" s="241">
        <v>1</v>
      </c>
      <c r="D1513" s="242"/>
      <c r="E1513" s="243">
        <f t="shared" si="40"/>
        <v>0</v>
      </c>
      <c r="F1513" s="243">
        <f t="shared" si="41"/>
        <v>0</v>
      </c>
      <c r="G1513" s="243">
        <f t="shared" si="42"/>
        <v>0</v>
      </c>
      <c r="EB1513" s="11" t="str">
        <f t="shared" si="43"/>
        <v>CUMPLE</v>
      </c>
      <c r="EC1513" s="11" t="str">
        <f t="shared" si="44"/>
        <v>CUMPLE</v>
      </c>
      <c r="ED1513" s="11" t="str">
        <f t="shared" si="45"/>
        <v>CUMPLE</v>
      </c>
      <c r="EE1513" s="11" t="b">
        <f t="shared" si="46"/>
        <v>0</v>
      </c>
      <c r="EF1513" s="11">
        <v>42</v>
      </c>
      <c r="EG1513" s="11" t="str">
        <f t="shared" si="47"/>
        <v>CUMPLE</v>
      </c>
      <c r="EH1513" s="11">
        <v>1</v>
      </c>
      <c r="EI1513" s="11" t="str">
        <f t="shared" si="48"/>
        <v>CUMPLE</v>
      </c>
      <c r="EL1513" s="20" t="s">
        <v>1054</v>
      </c>
      <c r="EM1513" s="17" t="str">
        <f t="shared" si="39"/>
        <v>CUMPLE</v>
      </c>
    </row>
    <row r="1514" spans="1:143" s="1" customFormat="1" ht="18" x14ac:dyDescent="0.25">
      <c r="A1514" s="280" t="s">
        <v>1055</v>
      </c>
      <c r="B1514" s="281"/>
      <c r="C1514" s="281"/>
      <c r="D1514" s="281"/>
      <c r="E1514" s="281"/>
      <c r="F1514" s="281"/>
      <c r="G1514" s="282"/>
      <c r="EB1514" s="11"/>
      <c r="EC1514" s="11"/>
      <c r="ED1514" s="11"/>
      <c r="EE1514" s="11"/>
      <c r="EF1514" s="11"/>
      <c r="EG1514" s="11"/>
      <c r="EH1514" s="11"/>
      <c r="EI1514" s="11"/>
      <c r="EL1514" s="20"/>
      <c r="EM1514" s="17" t="str">
        <f t="shared" si="39"/>
        <v>CUMPLE</v>
      </c>
    </row>
    <row r="1515" spans="1:143" s="1" customFormat="1" x14ac:dyDescent="0.25">
      <c r="A1515" s="12">
        <v>1</v>
      </c>
      <c r="B1515" s="13" t="s">
        <v>1056</v>
      </c>
      <c r="C1515" s="247">
        <v>1</v>
      </c>
      <c r="D1515" s="248"/>
      <c r="E1515" s="249">
        <f t="shared" si="40"/>
        <v>0</v>
      </c>
      <c r="F1515" s="249">
        <f t="shared" si="41"/>
        <v>0</v>
      </c>
      <c r="G1515" s="249">
        <f t="shared" si="42"/>
        <v>0</v>
      </c>
      <c r="EB1515" s="11" t="str">
        <f>IF(A1515&gt;0.9,"CUMPLE","NO")</f>
        <v>CUMPLE</v>
      </c>
      <c r="EC1515" s="11" t="str">
        <f>IF(C1515&gt;0.9,"CUMPLE","NO")</f>
        <v>CUMPLE</v>
      </c>
      <c r="ED1515" s="11" t="str">
        <f>+IF(EB1515=EC1515,"CUMPLE")</f>
        <v>CUMPLE</v>
      </c>
      <c r="EE1515" s="11" t="b">
        <f>+IF(D1515&gt;0.9,"CUMPLE")</f>
        <v>0</v>
      </c>
      <c r="EF1515" s="11">
        <v>1</v>
      </c>
      <c r="EG1515" s="11" t="str">
        <f>+IF(A1515=EF1515,"CUMPLE")</f>
        <v>CUMPLE</v>
      </c>
      <c r="EH1515" s="11">
        <v>1</v>
      </c>
      <c r="EI1515" s="11" t="str">
        <f>+IF(C1515=EH1515,"CUMPLE")</f>
        <v>CUMPLE</v>
      </c>
      <c r="EL1515" s="20" t="s">
        <v>1056</v>
      </c>
      <c r="EM1515" s="17" t="str">
        <f t="shared" si="39"/>
        <v>CUMPLE</v>
      </c>
    </row>
    <row r="1516" spans="1:143" s="1" customFormat="1" x14ac:dyDescent="0.25">
      <c r="A1516" s="22"/>
      <c r="B1516" s="250" t="s">
        <v>1057</v>
      </c>
      <c r="C1516" s="251"/>
      <c r="D1516" s="252"/>
      <c r="E1516" s="253"/>
      <c r="F1516" s="253"/>
      <c r="G1516" s="253"/>
      <c r="EB1516" s="11"/>
      <c r="EC1516" s="11"/>
      <c r="ED1516" s="11"/>
      <c r="EE1516" s="11"/>
      <c r="EF1516" s="11"/>
      <c r="EG1516" s="11"/>
      <c r="EH1516" s="11"/>
      <c r="EI1516" s="11"/>
      <c r="EL1516" s="20" t="s">
        <v>1057</v>
      </c>
      <c r="EM1516" s="17" t="str">
        <f t="shared" si="39"/>
        <v>CUMPLE</v>
      </c>
    </row>
    <row r="1517" spans="1:143" s="1" customFormat="1" ht="60" x14ac:dyDescent="0.25">
      <c r="A1517" s="32"/>
      <c r="B1517" s="91" t="s">
        <v>1058</v>
      </c>
      <c r="C1517" s="254"/>
      <c r="D1517" s="255"/>
      <c r="E1517" s="256"/>
      <c r="F1517" s="256"/>
      <c r="G1517" s="256"/>
      <c r="EB1517" s="11"/>
      <c r="EC1517" s="11"/>
      <c r="ED1517" s="11"/>
      <c r="EE1517" s="11"/>
      <c r="EF1517" s="11"/>
      <c r="EG1517" s="11"/>
      <c r="EH1517" s="11"/>
      <c r="EI1517" s="11"/>
      <c r="EL1517" s="20" t="s">
        <v>1058</v>
      </c>
      <c r="EM1517" s="17" t="str">
        <f t="shared" si="39"/>
        <v>CUMPLE</v>
      </c>
    </row>
    <row r="1518" spans="1:143" s="1" customFormat="1" ht="75" x14ac:dyDescent="0.25">
      <c r="A1518" s="32"/>
      <c r="B1518" s="91" t="s">
        <v>1059</v>
      </c>
      <c r="C1518" s="254"/>
      <c r="D1518" s="255"/>
      <c r="E1518" s="256"/>
      <c r="F1518" s="256"/>
      <c r="G1518" s="256"/>
      <c r="EB1518" s="11"/>
      <c r="EC1518" s="11"/>
      <c r="ED1518" s="11"/>
      <c r="EE1518" s="11"/>
      <c r="EF1518" s="11"/>
      <c r="EG1518" s="11"/>
      <c r="EH1518" s="11"/>
      <c r="EI1518" s="11"/>
      <c r="EL1518" s="20" t="s">
        <v>1059</v>
      </c>
      <c r="EM1518" s="17" t="str">
        <f t="shared" si="39"/>
        <v>CUMPLE</v>
      </c>
    </row>
    <row r="1519" spans="1:143" s="1" customFormat="1" ht="30" x14ac:dyDescent="0.25">
      <c r="A1519" s="32"/>
      <c r="B1519" s="83" t="s">
        <v>1060</v>
      </c>
      <c r="C1519" s="254"/>
      <c r="D1519" s="255"/>
      <c r="E1519" s="256"/>
      <c r="F1519" s="256"/>
      <c r="G1519" s="256"/>
      <c r="EB1519" s="11"/>
      <c r="EC1519" s="11"/>
      <c r="ED1519" s="11"/>
      <c r="EE1519" s="11"/>
      <c r="EF1519" s="11"/>
      <c r="EG1519" s="11"/>
      <c r="EH1519" s="11"/>
      <c r="EI1519" s="11"/>
      <c r="EL1519" s="20" t="s">
        <v>1060</v>
      </c>
      <c r="EM1519" s="17" t="str">
        <f t="shared" si="39"/>
        <v>CUMPLE</v>
      </c>
    </row>
    <row r="1520" spans="1:143" s="1" customFormat="1" ht="30" x14ac:dyDescent="0.25">
      <c r="A1520" s="32"/>
      <c r="B1520" s="83" t="s">
        <v>1061</v>
      </c>
      <c r="C1520" s="254"/>
      <c r="D1520" s="255"/>
      <c r="E1520" s="256"/>
      <c r="F1520" s="256"/>
      <c r="G1520" s="256"/>
      <c r="EB1520" s="11"/>
      <c r="EC1520" s="11"/>
      <c r="ED1520" s="11"/>
      <c r="EE1520" s="11"/>
      <c r="EF1520" s="11"/>
      <c r="EG1520" s="11"/>
      <c r="EH1520" s="11"/>
      <c r="EI1520" s="11"/>
      <c r="EL1520" s="20" t="s">
        <v>1061</v>
      </c>
      <c r="EM1520" s="17" t="str">
        <f t="shared" si="39"/>
        <v>CUMPLE</v>
      </c>
    </row>
    <row r="1521" spans="1:143" s="1" customFormat="1" x14ac:dyDescent="0.25">
      <c r="A1521" s="32"/>
      <c r="B1521" s="83" t="s">
        <v>1062</v>
      </c>
      <c r="C1521" s="254"/>
      <c r="D1521" s="255"/>
      <c r="E1521" s="256"/>
      <c r="F1521" s="256"/>
      <c r="G1521" s="256"/>
      <c r="EB1521" s="11"/>
      <c r="EC1521" s="11"/>
      <c r="ED1521" s="11"/>
      <c r="EE1521" s="11"/>
      <c r="EF1521" s="11"/>
      <c r="EG1521" s="11"/>
      <c r="EH1521" s="11"/>
      <c r="EI1521" s="11"/>
      <c r="EL1521" s="20" t="s">
        <v>1062</v>
      </c>
      <c r="EM1521" s="17" t="str">
        <f t="shared" si="39"/>
        <v>CUMPLE</v>
      </c>
    </row>
    <row r="1522" spans="1:143" s="1" customFormat="1" ht="30" x14ac:dyDescent="0.25">
      <c r="A1522" s="32"/>
      <c r="B1522" s="83" t="s">
        <v>1063</v>
      </c>
      <c r="C1522" s="254"/>
      <c r="D1522" s="255"/>
      <c r="E1522" s="256"/>
      <c r="F1522" s="256"/>
      <c r="G1522" s="256"/>
      <c r="EB1522" s="11"/>
      <c r="EC1522" s="11"/>
      <c r="ED1522" s="11"/>
      <c r="EE1522" s="11"/>
      <c r="EF1522" s="11"/>
      <c r="EG1522" s="11"/>
      <c r="EH1522" s="11"/>
      <c r="EI1522" s="11"/>
      <c r="EL1522" s="20" t="s">
        <v>1063</v>
      </c>
      <c r="EM1522" s="17" t="str">
        <f t="shared" si="39"/>
        <v>CUMPLE</v>
      </c>
    </row>
    <row r="1523" spans="1:143" s="1" customFormat="1" ht="30" x14ac:dyDescent="0.25">
      <c r="A1523" s="32"/>
      <c r="B1523" s="83" t="s">
        <v>1064</v>
      </c>
      <c r="C1523" s="254"/>
      <c r="D1523" s="255"/>
      <c r="E1523" s="256"/>
      <c r="F1523" s="256"/>
      <c r="G1523" s="256"/>
      <c r="EB1523" s="11"/>
      <c r="EC1523" s="11"/>
      <c r="ED1523" s="11"/>
      <c r="EE1523" s="11"/>
      <c r="EF1523" s="11"/>
      <c r="EG1523" s="11"/>
      <c r="EH1523" s="11"/>
      <c r="EI1523" s="11"/>
      <c r="EL1523" s="20" t="s">
        <v>1064</v>
      </c>
      <c r="EM1523" s="17" t="str">
        <f t="shared" si="39"/>
        <v>CUMPLE</v>
      </c>
    </row>
    <row r="1524" spans="1:143" s="1" customFormat="1" ht="30" x14ac:dyDescent="0.25">
      <c r="A1524" s="32"/>
      <c r="B1524" s="83" t="s">
        <v>1065</v>
      </c>
      <c r="C1524" s="254"/>
      <c r="D1524" s="255"/>
      <c r="E1524" s="256"/>
      <c r="F1524" s="256"/>
      <c r="G1524" s="256"/>
      <c r="EB1524" s="11"/>
      <c r="EC1524" s="11"/>
      <c r="ED1524" s="11"/>
      <c r="EE1524" s="11"/>
      <c r="EF1524" s="11"/>
      <c r="EG1524" s="11"/>
      <c r="EH1524" s="11"/>
      <c r="EI1524" s="11"/>
      <c r="EL1524" s="20" t="s">
        <v>1065</v>
      </c>
      <c r="EM1524" s="17" t="str">
        <f t="shared" si="39"/>
        <v>CUMPLE</v>
      </c>
    </row>
    <row r="1525" spans="1:143" s="1" customFormat="1" ht="30" x14ac:dyDescent="0.25">
      <c r="A1525" s="32"/>
      <c r="B1525" s="83" t="s">
        <v>1066</v>
      </c>
      <c r="C1525" s="254"/>
      <c r="D1525" s="255"/>
      <c r="E1525" s="256"/>
      <c r="F1525" s="256"/>
      <c r="G1525" s="256"/>
      <c r="EB1525" s="11"/>
      <c r="EC1525" s="11"/>
      <c r="ED1525" s="11"/>
      <c r="EE1525" s="11"/>
      <c r="EF1525" s="11"/>
      <c r="EG1525" s="11"/>
      <c r="EH1525" s="11"/>
      <c r="EI1525" s="11"/>
      <c r="EL1525" s="20" t="s">
        <v>1066</v>
      </c>
      <c r="EM1525" s="17" t="str">
        <f t="shared" si="39"/>
        <v>CUMPLE</v>
      </c>
    </row>
    <row r="1526" spans="1:143" s="1" customFormat="1" ht="45" x14ac:dyDescent="0.25">
      <c r="A1526" s="32"/>
      <c r="B1526" s="83" t="s">
        <v>1067</v>
      </c>
      <c r="C1526" s="254"/>
      <c r="D1526" s="255"/>
      <c r="E1526" s="256"/>
      <c r="F1526" s="256"/>
      <c r="G1526" s="256"/>
      <c r="EB1526" s="11"/>
      <c r="EC1526" s="11"/>
      <c r="ED1526" s="11"/>
      <c r="EE1526" s="11"/>
      <c r="EF1526" s="11"/>
      <c r="EG1526" s="11"/>
      <c r="EH1526" s="11"/>
      <c r="EI1526" s="11"/>
      <c r="EL1526" s="20" t="s">
        <v>1067</v>
      </c>
      <c r="EM1526" s="17" t="str">
        <f t="shared" si="39"/>
        <v>CUMPLE</v>
      </c>
    </row>
    <row r="1527" spans="1:143" s="1" customFormat="1" x14ac:dyDescent="0.25">
      <c r="A1527" s="32"/>
      <c r="B1527" s="83" t="s">
        <v>1068</v>
      </c>
      <c r="C1527" s="254"/>
      <c r="D1527" s="255"/>
      <c r="E1527" s="256"/>
      <c r="F1527" s="256"/>
      <c r="G1527" s="256"/>
      <c r="EB1527" s="11"/>
      <c r="EC1527" s="11"/>
      <c r="ED1527" s="11"/>
      <c r="EE1527" s="11"/>
      <c r="EF1527" s="11"/>
      <c r="EG1527" s="11"/>
      <c r="EH1527" s="11"/>
      <c r="EI1527" s="11"/>
      <c r="EL1527" s="20" t="s">
        <v>1068</v>
      </c>
      <c r="EM1527" s="17" t="str">
        <f t="shared" si="39"/>
        <v>CUMPLE</v>
      </c>
    </row>
    <row r="1528" spans="1:143" s="1" customFormat="1" x14ac:dyDescent="0.25">
      <c r="A1528" s="32"/>
      <c r="B1528" s="79" t="s">
        <v>1069</v>
      </c>
      <c r="C1528" s="254"/>
      <c r="D1528" s="255"/>
      <c r="E1528" s="256"/>
      <c r="F1528" s="256"/>
      <c r="G1528" s="256"/>
      <c r="EB1528" s="11"/>
      <c r="EC1528" s="11"/>
      <c r="ED1528" s="11"/>
      <c r="EE1528" s="11"/>
      <c r="EF1528" s="11"/>
      <c r="EG1528" s="11"/>
      <c r="EH1528" s="11"/>
      <c r="EI1528" s="11"/>
      <c r="EL1528" s="20" t="s">
        <v>1069</v>
      </c>
      <c r="EM1528" s="17" t="str">
        <f t="shared" si="39"/>
        <v>CUMPLE</v>
      </c>
    </row>
    <row r="1529" spans="1:143" s="1" customFormat="1" x14ac:dyDescent="0.25">
      <c r="A1529" s="32"/>
      <c r="B1529" s="83" t="s">
        <v>1070</v>
      </c>
      <c r="C1529" s="254"/>
      <c r="D1529" s="255"/>
      <c r="E1529" s="256"/>
      <c r="F1529" s="256"/>
      <c r="G1529" s="256"/>
      <c r="EB1529" s="11"/>
      <c r="EC1529" s="11"/>
      <c r="ED1529" s="11"/>
      <c r="EE1529" s="11"/>
      <c r="EF1529" s="11"/>
      <c r="EG1529" s="11"/>
      <c r="EH1529" s="11"/>
      <c r="EI1529" s="11"/>
      <c r="EL1529" s="20" t="s">
        <v>1070</v>
      </c>
      <c r="EM1529" s="17" t="str">
        <f t="shared" si="39"/>
        <v>CUMPLE</v>
      </c>
    </row>
    <row r="1530" spans="1:143" s="1" customFormat="1" x14ac:dyDescent="0.25">
      <c r="A1530" s="32"/>
      <c r="B1530" s="83" t="s">
        <v>1071</v>
      </c>
      <c r="C1530" s="254"/>
      <c r="D1530" s="255"/>
      <c r="E1530" s="256"/>
      <c r="F1530" s="256"/>
      <c r="G1530" s="256"/>
      <c r="EB1530" s="11"/>
      <c r="EC1530" s="11"/>
      <c r="ED1530" s="11"/>
      <c r="EE1530" s="11"/>
      <c r="EF1530" s="11"/>
      <c r="EG1530" s="11"/>
      <c r="EH1530" s="11"/>
      <c r="EI1530" s="11"/>
      <c r="EL1530" s="20" t="s">
        <v>1071</v>
      </c>
      <c r="EM1530" s="17" t="str">
        <f t="shared" si="39"/>
        <v>CUMPLE</v>
      </c>
    </row>
    <row r="1531" spans="1:143" s="1" customFormat="1" x14ac:dyDescent="0.25">
      <c r="A1531" s="32"/>
      <c r="B1531" s="83" t="s">
        <v>1072</v>
      </c>
      <c r="C1531" s="254"/>
      <c r="D1531" s="255"/>
      <c r="E1531" s="256"/>
      <c r="F1531" s="256"/>
      <c r="G1531" s="256"/>
      <c r="EB1531" s="11"/>
      <c r="EC1531" s="11"/>
      <c r="ED1531" s="11"/>
      <c r="EE1531" s="11"/>
      <c r="EF1531" s="11"/>
      <c r="EG1531" s="11"/>
      <c r="EH1531" s="11"/>
      <c r="EI1531" s="11"/>
      <c r="EL1531" s="20" t="s">
        <v>1072</v>
      </c>
      <c r="EM1531" s="17" t="str">
        <f t="shared" si="39"/>
        <v>CUMPLE</v>
      </c>
    </row>
    <row r="1532" spans="1:143" s="1" customFormat="1" ht="30" x14ac:dyDescent="0.25">
      <c r="A1532" s="32"/>
      <c r="B1532" s="83" t="s">
        <v>1073</v>
      </c>
      <c r="C1532" s="254"/>
      <c r="D1532" s="255"/>
      <c r="E1532" s="256"/>
      <c r="F1532" s="256"/>
      <c r="G1532" s="256"/>
      <c r="EB1532" s="11"/>
      <c r="EC1532" s="11"/>
      <c r="ED1532" s="11"/>
      <c r="EE1532" s="11"/>
      <c r="EF1532" s="11"/>
      <c r="EG1532" s="11"/>
      <c r="EH1532" s="11"/>
      <c r="EI1532" s="11"/>
      <c r="EL1532" s="20" t="s">
        <v>1073</v>
      </c>
      <c r="EM1532" s="17" t="str">
        <f t="shared" si="39"/>
        <v>CUMPLE</v>
      </c>
    </row>
    <row r="1533" spans="1:143" s="1" customFormat="1" x14ac:dyDescent="0.25">
      <c r="A1533" s="32"/>
      <c r="B1533" s="83" t="s">
        <v>1074</v>
      </c>
      <c r="C1533" s="254"/>
      <c r="D1533" s="255"/>
      <c r="E1533" s="256"/>
      <c r="F1533" s="256"/>
      <c r="G1533" s="256"/>
      <c r="EB1533" s="11"/>
      <c r="EC1533" s="11"/>
      <c r="ED1533" s="11"/>
      <c r="EE1533" s="11"/>
      <c r="EF1533" s="11"/>
      <c r="EG1533" s="11"/>
      <c r="EH1533" s="11"/>
      <c r="EI1533" s="11"/>
      <c r="EL1533" s="20" t="s">
        <v>1074</v>
      </c>
      <c r="EM1533" s="17" t="str">
        <f t="shared" si="39"/>
        <v>CUMPLE</v>
      </c>
    </row>
    <row r="1534" spans="1:143" s="1" customFormat="1" x14ac:dyDescent="0.25">
      <c r="A1534" s="32"/>
      <c r="B1534" s="83" t="s">
        <v>1075</v>
      </c>
      <c r="C1534" s="254"/>
      <c r="D1534" s="255"/>
      <c r="E1534" s="256"/>
      <c r="F1534" s="256"/>
      <c r="G1534" s="256"/>
      <c r="EB1534" s="11"/>
      <c r="EC1534" s="11"/>
      <c r="ED1534" s="11"/>
      <c r="EE1534" s="11"/>
      <c r="EF1534" s="11"/>
      <c r="EG1534" s="11"/>
      <c r="EH1534" s="11"/>
      <c r="EI1534" s="11"/>
      <c r="EL1534" s="20" t="s">
        <v>1075</v>
      </c>
      <c r="EM1534" s="17" t="str">
        <f t="shared" si="39"/>
        <v>CUMPLE</v>
      </c>
    </row>
    <row r="1535" spans="1:143" s="1" customFormat="1" x14ac:dyDescent="0.25">
      <c r="A1535" s="32"/>
      <c r="B1535" s="83" t="s">
        <v>1076</v>
      </c>
      <c r="C1535" s="254"/>
      <c r="D1535" s="255"/>
      <c r="E1535" s="256"/>
      <c r="F1535" s="256"/>
      <c r="G1535" s="256"/>
      <c r="EB1535" s="11"/>
      <c r="EC1535" s="11"/>
      <c r="ED1535" s="11"/>
      <c r="EE1535" s="11"/>
      <c r="EF1535" s="11"/>
      <c r="EG1535" s="11"/>
      <c r="EH1535" s="11"/>
      <c r="EI1535" s="11"/>
      <c r="EL1535" s="20" t="s">
        <v>1076</v>
      </c>
      <c r="EM1535" s="17" t="str">
        <f t="shared" si="39"/>
        <v>CUMPLE</v>
      </c>
    </row>
    <row r="1536" spans="1:143" s="1" customFormat="1" x14ac:dyDescent="0.25">
      <c r="A1536" s="27"/>
      <c r="B1536" s="84" t="s">
        <v>1077</v>
      </c>
      <c r="C1536" s="257"/>
      <c r="D1536" s="258"/>
      <c r="E1536" s="259"/>
      <c r="F1536" s="259"/>
      <c r="G1536" s="259"/>
      <c r="EB1536" s="11"/>
      <c r="EC1536" s="11"/>
      <c r="ED1536" s="11"/>
      <c r="EE1536" s="11"/>
      <c r="EF1536" s="11"/>
      <c r="EG1536" s="11"/>
      <c r="EH1536" s="11"/>
      <c r="EI1536" s="11"/>
      <c r="EL1536" s="20" t="s">
        <v>1077</v>
      </c>
      <c r="EM1536" s="17" t="str">
        <f t="shared" si="39"/>
        <v>CUMPLE</v>
      </c>
    </row>
    <row r="1537" spans="1:143" s="1" customFormat="1" x14ac:dyDescent="0.25">
      <c r="A1537" s="286" t="s">
        <v>1078</v>
      </c>
      <c r="B1537" s="286"/>
      <c r="C1537" s="286"/>
      <c r="D1537" s="286"/>
      <c r="E1537" s="286"/>
      <c r="F1537" s="286"/>
      <c r="G1537" s="286"/>
      <c r="EB1537" s="11"/>
      <c r="EC1537" s="11"/>
      <c r="ED1537" s="11"/>
      <c r="EE1537" s="11"/>
      <c r="EF1537" s="11"/>
      <c r="EG1537" s="11"/>
      <c r="EH1537" s="11"/>
      <c r="EI1537" s="11"/>
      <c r="EL1537" s="20"/>
      <c r="EM1537" s="17" t="str">
        <f t="shared" si="39"/>
        <v>CUMPLE</v>
      </c>
    </row>
    <row r="1538" spans="1:143" s="1" customFormat="1" x14ac:dyDescent="0.25">
      <c r="A1538" s="27">
        <v>2</v>
      </c>
      <c r="B1538" s="260" t="s">
        <v>1079</v>
      </c>
      <c r="C1538" s="257">
        <v>2</v>
      </c>
      <c r="D1538" s="258"/>
      <c r="E1538" s="259">
        <f t="shared" si="40"/>
        <v>0</v>
      </c>
      <c r="F1538" s="259">
        <f t="shared" si="41"/>
        <v>0</v>
      </c>
      <c r="G1538" s="259">
        <f t="shared" si="42"/>
        <v>0</v>
      </c>
      <c r="EB1538" s="11" t="str">
        <f>IF(A1538&gt;0.9,"CUMPLE","NO")</f>
        <v>CUMPLE</v>
      </c>
      <c r="EC1538" s="11" t="str">
        <f>IF(C1538&gt;0.9,"CUMPLE","NO")</f>
        <v>CUMPLE</v>
      </c>
      <c r="ED1538" s="11" t="str">
        <f>+IF(EB1538=EC1538,"CUMPLE")</f>
        <v>CUMPLE</v>
      </c>
      <c r="EE1538" s="11" t="b">
        <f>+IF(D1538&gt;0.9,"CUMPLE")</f>
        <v>0</v>
      </c>
      <c r="EF1538" s="11">
        <v>2</v>
      </c>
      <c r="EG1538" s="11" t="str">
        <f>+IF(A1538=EF1538,"CUMPLE")</f>
        <v>CUMPLE</v>
      </c>
      <c r="EH1538" s="11">
        <v>2</v>
      </c>
      <c r="EI1538" s="11" t="str">
        <f>+IF(C1538=EH1538,"CUMPLE")</f>
        <v>CUMPLE</v>
      </c>
      <c r="EL1538" s="20" t="s">
        <v>1079</v>
      </c>
      <c r="EM1538" s="17" t="str">
        <f t="shared" si="39"/>
        <v>CUMPLE</v>
      </c>
    </row>
    <row r="1539" spans="1:143" s="1" customFormat="1" x14ac:dyDescent="0.25">
      <c r="A1539" s="22"/>
      <c r="B1539" s="75" t="s">
        <v>1080</v>
      </c>
      <c r="C1539" s="251"/>
      <c r="D1539" s="252"/>
      <c r="E1539" s="253"/>
      <c r="F1539" s="253"/>
      <c r="G1539" s="253"/>
      <c r="EB1539" s="11"/>
      <c r="EC1539" s="11"/>
      <c r="ED1539" s="11"/>
      <c r="EE1539" s="11"/>
      <c r="EF1539" s="11"/>
      <c r="EG1539" s="11"/>
      <c r="EH1539" s="11"/>
      <c r="EI1539" s="11"/>
      <c r="EL1539" s="20" t="s">
        <v>1080</v>
      </c>
      <c r="EM1539" s="17" t="str">
        <f t="shared" si="39"/>
        <v>CUMPLE</v>
      </c>
    </row>
    <row r="1540" spans="1:143" s="1" customFormat="1" x14ac:dyDescent="0.25">
      <c r="A1540" s="32"/>
      <c r="B1540" s="83" t="s">
        <v>1081</v>
      </c>
      <c r="C1540" s="254"/>
      <c r="D1540" s="255"/>
      <c r="E1540" s="256"/>
      <c r="F1540" s="256"/>
      <c r="G1540" s="256"/>
      <c r="EB1540" s="11"/>
      <c r="EC1540" s="11"/>
      <c r="ED1540" s="11"/>
      <c r="EE1540" s="11"/>
      <c r="EF1540" s="11"/>
      <c r="EG1540" s="11"/>
      <c r="EH1540" s="11"/>
      <c r="EI1540" s="11"/>
      <c r="EL1540" s="20" t="s">
        <v>1081</v>
      </c>
      <c r="EM1540" s="17" t="str">
        <f t="shared" si="39"/>
        <v>CUMPLE</v>
      </c>
    </row>
    <row r="1541" spans="1:143" s="1" customFormat="1" x14ac:dyDescent="0.25">
      <c r="A1541" s="32"/>
      <c r="B1541" s="83" t="s">
        <v>1082</v>
      </c>
      <c r="C1541" s="254"/>
      <c r="D1541" s="255"/>
      <c r="E1541" s="256"/>
      <c r="F1541" s="256"/>
      <c r="G1541" s="256"/>
      <c r="EB1541" s="11"/>
      <c r="EC1541" s="11"/>
      <c r="ED1541" s="11"/>
      <c r="EE1541" s="11"/>
      <c r="EF1541" s="11"/>
      <c r="EG1541" s="11"/>
      <c r="EH1541" s="11"/>
      <c r="EI1541" s="11"/>
      <c r="EL1541" s="20" t="s">
        <v>1082</v>
      </c>
      <c r="EM1541" s="17" t="str">
        <f t="shared" si="39"/>
        <v>CUMPLE</v>
      </c>
    </row>
    <row r="1542" spans="1:143" s="1" customFormat="1" x14ac:dyDescent="0.25">
      <c r="A1542" s="32"/>
      <c r="B1542" s="83" t="s">
        <v>1083</v>
      </c>
      <c r="C1542" s="254"/>
      <c r="D1542" s="255"/>
      <c r="E1542" s="256"/>
      <c r="F1542" s="256"/>
      <c r="G1542" s="256"/>
      <c r="EB1542" s="11"/>
      <c r="EC1542" s="11"/>
      <c r="ED1542" s="11"/>
      <c r="EE1542" s="11"/>
      <c r="EF1542" s="11"/>
      <c r="EG1542" s="11"/>
      <c r="EH1542" s="11"/>
      <c r="EI1542" s="11"/>
      <c r="EL1542" s="20" t="s">
        <v>1083</v>
      </c>
      <c r="EM1542" s="17" t="str">
        <f t="shared" si="39"/>
        <v>CUMPLE</v>
      </c>
    </row>
    <row r="1543" spans="1:143" s="1" customFormat="1" x14ac:dyDescent="0.25">
      <c r="A1543" s="27"/>
      <c r="B1543" s="84" t="s">
        <v>1084</v>
      </c>
      <c r="C1543" s="257"/>
      <c r="D1543" s="258"/>
      <c r="E1543" s="259"/>
      <c r="F1543" s="259"/>
      <c r="G1543" s="259"/>
      <c r="EB1543" s="11"/>
      <c r="EC1543" s="11"/>
      <c r="ED1543" s="11"/>
      <c r="EE1543" s="11"/>
      <c r="EF1543" s="11"/>
      <c r="EG1543" s="11"/>
      <c r="EH1543" s="11"/>
      <c r="EI1543" s="11"/>
      <c r="EL1543" s="20" t="s">
        <v>1084</v>
      </c>
      <c r="EM1543" s="17" t="str">
        <f t="shared" si="39"/>
        <v>CUMPLE</v>
      </c>
    </row>
    <row r="1544" spans="1:143" s="1" customFormat="1" x14ac:dyDescent="0.25">
      <c r="A1544" s="12">
        <v>3</v>
      </c>
      <c r="B1544" s="240" t="s">
        <v>1085</v>
      </c>
      <c r="C1544" s="247">
        <v>2</v>
      </c>
      <c r="D1544" s="248"/>
      <c r="E1544" s="249">
        <f>+D1544*C1544</f>
        <v>0</v>
      </c>
      <c r="F1544" s="249">
        <f>+E1544*0.16</f>
        <v>0</v>
      </c>
      <c r="G1544" s="249">
        <f>+F1544+E1544</f>
        <v>0</v>
      </c>
      <c r="EB1544" s="11" t="str">
        <f>IF(A1544&gt;0.9,"CUMPLE","NO")</f>
        <v>CUMPLE</v>
      </c>
      <c r="EC1544" s="11" t="str">
        <f>IF(C1544&gt;0.9,"CUMPLE","NO")</f>
        <v>CUMPLE</v>
      </c>
      <c r="ED1544" s="11" t="str">
        <f>+IF(EB1544=EC1544,"CUMPLE")</f>
        <v>CUMPLE</v>
      </c>
      <c r="EE1544" s="11" t="b">
        <f>+IF(D1544&gt;0.9,"CUMPLE")</f>
        <v>0</v>
      </c>
      <c r="EF1544" s="11">
        <v>3</v>
      </c>
      <c r="EG1544" s="11" t="str">
        <f>+IF(A1544=EF1544,"CUMPLE")</f>
        <v>CUMPLE</v>
      </c>
      <c r="EH1544" s="11">
        <v>2</v>
      </c>
      <c r="EI1544" s="11" t="str">
        <f>+IF(C1544=EH1544,"CUMPLE")</f>
        <v>CUMPLE</v>
      </c>
      <c r="EL1544" s="20" t="s">
        <v>1085</v>
      </c>
      <c r="EM1544" s="17" t="str">
        <f t="shared" si="39"/>
        <v>CUMPLE</v>
      </c>
    </row>
    <row r="1545" spans="1:143" s="1" customFormat="1" x14ac:dyDescent="0.25">
      <c r="A1545" s="22"/>
      <c r="B1545" s="194" t="s">
        <v>1086</v>
      </c>
      <c r="C1545" s="251"/>
      <c r="D1545" s="252"/>
      <c r="E1545" s="253"/>
      <c r="F1545" s="253"/>
      <c r="G1545" s="253"/>
      <c r="EB1545" s="11"/>
      <c r="EC1545" s="11"/>
      <c r="ED1545" s="11"/>
      <c r="EE1545" s="11"/>
      <c r="EF1545" s="11"/>
      <c r="EG1545" s="11"/>
      <c r="EH1545" s="11"/>
      <c r="EI1545" s="11"/>
      <c r="EL1545" s="20" t="s">
        <v>1086</v>
      </c>
      <c r="EM1545" s="17" t="str">
        <f t="shared" ref="EM1545:EM1605" si="49">+IF(EL1545=B1545,"CUMPLE")</f>
        <v>CUMPLE</v>
      </c>
    </row>
    <row r="1546" spans="1:143" s="1" customFormat="1" x14ac:dyDescent="0.25">
      <c r="A1546" s="32"/>
      <c r="B1546" s="91" t="s">
        <v>1087</v>
      </c>
      <c r="C1546" s="254"/>
      <c r="D1546" s="255"/>
      <c r="E1546" s="256"/>
      <c r="F1546" s="256"/>
      <c r="G1546" s="256"/>
      <c r="EB1546" s="11"/>
      <c r="EC1546" s="11"/>
      <c r="ED1546" s="11"/>
      <c r="EE1546" s="11"/>
      <c r="EF1546" s="11"/>
      <c r="EG1546" s="11"/>
      <c r="EH1546" s="11"/>
      <c r="EI1546" s="11"/>
      <c r="EL1546" s="20" t="s">
        <v>1087</v>
      </c>
      <c r="EM1546" s="17" t="str">
        <f t="shared" si="49"/>
        <v>CUMPLE</v>
      </c>
    </row>
    <row r="1547" spans="1:143" s="1" customFormat="1" x14ac:dyDescent="0.25">
      <c r="A1547" s="32"/>
      <c r="B1547" s="91" t="s">
        <v>1088</v>
      </c>
      <c r="C1547" s="254"/>
      <c r="D1547" s="255"/>
      <c r="E1547" s="256"/>
      <c r="F1547" s="256"/>
      <c r="G1547" s="256"/>
      <c r="EB1547" s="11"/>
      <c r="EC1547" s="11"/>
      <c r="ED1547" s="11"/>
      <c r="EE1547" s="11"/>
      <c r="EF1547" s="11"/>
      <c r="EG1547" s="11"/>
      <c r="EH1547" s="11"/>
      <c r="EI1547" s="11"/>
      <c r="EL1547" s="20" t="s">
        <v>1088</v>
      </c>
      <c r="EM1547" s="17" t="str">
        <f t="shared" si="49"/>
        <v>CUMPLE</v>
      </c>
    </row>
    <row r="1548" spans="1:143" s="1" customFormat="1" x14ac:dyDescent="0.25">
      <c r="A1548" s="32"/>
      <c r="B1548" s="91" t="s">
        <v>1089</v>
      </c>
      <c r="C1548" s="254"/>
      <c r="D1548" s="255"/>
      <c r="E1548" s="256"/>
      <c r="F1548" s="256"/>
      <c r="G1548" s="256"/>
      <c r="EB1548" s="11"/>
      <c r="EC1548" s="11"/>
      <c r="ED1548" s="11"/>
      <c r="EE1548" s="11"/>
      <c r="EF1548" s="11"/>
      <c r="EG1548" s="11"/>
      <c r="EH1548" s="11"/>
      <c r="EI1548" s="11"/>
      <c r="EL1548" s="20" t="s">
        <v>1089</v>
      </c>
      <c r="EM1548" s="17" t="str">
        <f t="shared" si="49"/>
        <v>CUMPLE</v>
      </c>
    </row>
    <row r="1549" spans="1:143" s="1" customFormat="1" x14ac:dyDescent="0.25">
      <c r="A1549" s="27"/>
      <c r="B1549" s="92" t="s">
        <v>1090</v>
      </c>
      <c r="C1549" s="257"/>
      <c r="D1549" s="258"/>
      <c r="E1549" s="259"/>
      <c r="F1549" s="259"/>
      <c r="G1549" s="259"/>
      <c r="EB1549" s="11"/>
      <c r="EC1549" s="11"/>
      <c r="ED1549" s="11"/>
      <c r="EE1549" s="11"/>
      <c r="EF1549" s="11"/>
      <c r="EG1549" s="11"/>
      <c r="EH1549" s="11"/>
      <c r="EI1549" s="11"/>
      <c r="EL1549" s="20" t="s">
        <v>1090</v>
      </c>
      <c r="EM1549" s="17" t="str">
        <f t="shared" si="49"/>
        <v>CUMPLE</v>
      </c>
    </row>
    <row r="1550" spans="1:143" s="1" customFormat="1" x14ac:dyDescent="0.25">
      <c r="A1550" s="12">
        <v>4</v>
      </c>
      <c r="B1550" s="240" t="s">
        <v>1091</v>
      </c>
      <c r="C1550" s="247">
        <v>2</v>
      </c>
      <c r="D1550" s="248"/>
      <c r="E1550" s="249">
        <f>+D1550*C1550</f>
        <v>0</v>
      </c>
      <c r="F1550" s="249">
        <f>+E1550*0.16</f>
        <v>0</v>
      </c>
      <c r="G1550" s="249">
        <f>+F1550+E1550</f>
        <v>0</v>
      </c>
      <c r="EB1550" s="11" t="str">
        <f>IF(A1550&gt;0.9,"CUMPLE","NO")</f>
        <v>CUMPLE</v>
      </c>
      <c r="EC1550" s="11" t="str">
        <f>IF(C1550&gt;0.9,"CUMPLE","NO")</f>
        <v>CUMPLE</v>
      </c>
      <c r="ED1550" s="11" t="str">
        <f>+IF(EB1550=EC1550,"CUMPLE")</f>
        <v>CUMPLE</v>
      </c>
      <c r="EE1550" s="11" t="b">
        <f>+IF(D1550&gt;0.9,"CUMPLE")</f>
        <v>0</v>
      </c>
      <c r="EF1550" s="11">
        <v>4</v>
      </c>
      <c r="EG1550" s="11" t="str">
        <f>+IF(A1550=EF1550,"CUMPLE")</f>
        <v>CUMPLE</v>
      </c>
      <c r="EH1550" s="11">
        <v>2</v>
      </c>
      <c r="EI1550" s="11" t="str">
        <f>+IF(C1550=EH1550,"CUMPLE")</f>
        <v>CUMPLE</v>
      </c>
      <c r="EL1550" s="20" t="s">
        <v>1091</v>
      </c>
      <c r="EM1550" s="17" t="str">
        <f t="shared" si="49"/>
        <v>CUMPLE</v>
      </c>
    </row>
    <row r="1551" spans="1:143" s="1" customFormat="1" x14ac:dyDescent="0.25">
      <c r="A1551" s="22"/>
      <c r="B1551" s="75" t="s">
        <v>1092</v>
      </c>
      <c r="C1551" s="251"/>
      <c r="D1551" s="252"/>
      <c r="E1551" s="253"/>
      <c r="F1551" s="253"/>
      <c r="G1551" s="253"/>
      <c r="EB1551" s="11"/>
      <c r="EC1551" s="11"/>
      <c r="ED1551" s="11"/>
      <c r="EE1551" s="11"/>
      <c r="EF1551" s="11"/>
      <c r="EG1551" s="11"/>
      <c r="EH1551" s="11"/>
      <c r="EI1551" s="11"/>
      <c r="EL1551" s="20" t="s">
        <v>1092</v>
      </c>
      <c r="EM1551" s="17" t="str">
        <f t="shared" si="49"/>
        <v>CUMPLE</v>
      </c>
    </row>
    <row r="1552" spans="1:143" s="1" customFormat="1" x14ac:dyDescent="0.25">
      <c r="A1552" s="32"/>
      <c r="B1552" s="83" t="s">
        <v>1093</v>
      </c>
      <c r="C1552" s="254"/>
      <c r="D1552" s="255"/>
      <c r="E1552" s="256"/>
      <c r="F1552" s="256"/>
      <c r="G1552" s="256"/>
      <c r="EB1552" s="11"/>
      <c r="EC1552" s="11"/>
      <c r="ED1552" s="11"/>
      <c r="EE1552" s="11"/>
      <c r="EF1552" s="11"/>
      <c r="EG1552" s="11"/>
      <c r="EH1552" s="11"/>
      <c r="EI1552" s="11"/>
      <c r="EL1552" s="20" t="s">
        <v>1093</v>
      </c>
      <c r="EM1552" s="17" t="str">
        <f t="shared" si="49"/>
        <v>CUMPLE</v>
      </c>
    </row>
    <row r="1553" spans="1:143" s="1" customFormat="1" x14ac:dyDescent="0.25">
      <c r="A1553" s="32"/>
      <c r="B1553" s="83" t="s">
        <v>1094</v>
      </c>
      <c r="C1553" s="254"/>
      <c r="D1553" s="255"/>
      <c r="E1553" s="256"/>
      <c r="F1553" s="256"/>
      <c r="G1553" s="256"/>
      <c r="EB1553" s="11"/>
      <c r="EC1553" s="11"/>
      <c r="ED1553" s="11"/>
      <c r="EE1553" s="11"/>
      <c r="EF1553" s="11"/>
      <c r="EG1553" s="11"/>
      <c r="EH1553" s="11"/>
      <c r="EI1553" s="11"/>
      <c r="EL1553" s="20" t="s">
        <v>1094</v>
      </c>
      <c r="EM1553" s="17" t="str">
        <f t="shared" si="49"/>
        <v>CUMPLE</v>
      </c>
    </row>
    <row r="1554" spans="1:143" s="1" customFormat="1" x14ac:dyDescent="0.25">
      <c r="A1554" s="32"/>
      <c r="B1554" s="83" t="s">
        <v>1095</v>
      </c>
      <c r="C1554" s="254"/>
      <c r="D1554" s="255"/>
      <c r="E1554" s="256"/>
      <c r="F1554" s="256"/>
      <c r="G1554" s="256"/>
      <c r="EB1554" s="11"/>
      <c r="EC1554" s="11"/>
      <c r="ED1554" s="11"/>
      <c r="EE1554" s="11"/>
      <c r="EF1554" s="11"/>
      <c r="EG1554" s="11"/>
      <c r="EH1554" s="11"/>
      <c r="EI1554" s="11"/>
      <c r="EL1554" s="20" t="s">
        <v>1095</v>
      </c>
      <c r="EM1554" s="17" t="str">
        <f t="shared" si="49"/>
        <v>CUMPLE</v>
      </c>
    </row>
    <row r="1555" spans="1:143" s="1" customFormat="1" x14ac:dyDescent="0.25">
      <c r="A1555" s="32"/>
      <c r="B1555" s="83" t="s">
        <v>1096</v>
      </c>
      <c r="C1555" s="254"/>
      <c r="D1555" s="255"/>
      <c r="E1555" s="256"/>
      <c r="F1555" s="256"/>
      <c r="G1555" s="256"/>
      <c r="EB1555" s="11"/>
      <c r="EC1555" s="11"/>
      <c r="ED1555" s="11"/>
      <c r="EE1555" s="11"/>
      <c r="EF1555" s="11"/>
      <c r="EG1555" s="11"/>
      <c r="EH1555" s="11"/>
      <c r="EI1555" s="11"/>
      <c r="EL1555" s="20" t="s">
        <v>1096</v>
      </c>
      <c r="EM1555" s="17" t="str">
        <f t="shared" si="49"/>
        <v>CUMPLE</v>
      </c>
    </row>
    <row r="1556" spans="1:143" s="1" customFormat="1" x14ac:dyDescent="0.25">
      <c r="A1556" s="27"/>
      <c r="B1556" s="84" t="s">
        <v>1097</v>
      </c>
      <c r="C1556" s="257"/>
      <c r="D1556" s="258"/>
      <c r="E1556" s="259"/>
      <c r="F1556" s="259"/>
      <c r="G1556" s="259"/>
      <c r="EB1556" s="11"/>
      <c r="EC1556" s="11"/>
      <c r="ED1556" s="11"/>
      <c r="EE1556" s="11"/>
      <c r="EF1556" s="11"/>
      <c r="EG1556" s="11"/>
      <c r="EH1556" s="11"/>
      <c r="EI1556" s="11"/>
      <c r="EL1556" s="20" t="s">
        <v>1097</v>
      </c>
      <c r="EM1556" s="17" t="str">
        <f t="shared" si="49"/>
        <v>CUMPLE</v>
      </c>
    </row>
    <row r="1557" spans="1:143" s="1" customFormat="1" x14ac:dyDescent="0.25">
      <c r="A1557" s="12">
        <v>5</v>
      </c>
      <c r="B1557" s="240" t="s">
        <v>1098</v>
      </c>
      <c r="C1557" s="247">
        <v>2</v>
      </c>
      <c r="D1557" s="248"/>
      <c r="E1557" s="249">
        <f>+D1557*C1557</f>
        <v>0</v>
      </c>
      <c r="F1557" s="249">
        <f>+E1557*0.16</f>
        <v>0</v>
      </c>
      <c r="G1557" s="249">
        <f>+F1557+E1557</f>
        <v>0</v>
      </c>
      <c r="EB1557" s="11" t="str">
        <f>IF(A1557&gt;0.9,"CUMPLE","NO")</f>
        <v>CUMPLE</v>
      </c>
      <c r="EC1557" s="11" t="str">
        <f>IF(C1557&gt;0.9,"CUMPLE","NO")</f>
        <v>CUMPLE</v>
      </c>
      <c r="ED1557" s="11" t="str">
        <f>+IF(EB1557=EC1557,"CUMPLE")</f>
        <v>CUMPLE</v>
      </c>
      <c r="EE1557" s="11" t="b">
        <f>+IF(D1557&gt;0.9,"CUMPLE")</f>
        <v>0</v>
      </c>
      <c r="EF1557" s="11">
        <v>5</v>
      </c>
      <c r="EG1557" s="11" t="str">
        <f>+IF(A1557=EF1557,"CUMPLE")</f>
        <v>CUMPLE</v>
      </c>
      <c r="EH1557" s="11">
        <v>2</v>
      </c>
      <c r="EI1557" s="11" t="str">
        <f>+IF(C1557=EH1557,"CUMPLE")</f>
        <v>CUMPLE</v>
      </c>
      <c r="EL1557" s="20" t="s">
        <v>1098</v>
      </c>
      <c r="EM1557" s="17" t="str">
        <f t="shared" si="49"/>
        <v>CUMPLE</v>
      </c>
    </row>
    <row r="1558" spans="1:143" s="1" customFormat="1" ht="30" x14ac:dyDescent="0.25">
      <c r="A1558" s="12"/>
      <c r="B1558" s="261" t="s">
        <v>1099</v>
      </c>
      <c r="C1558" s="247"/>
      <c r="D1558" s="248"/>
      <c r="E1558" s="249"/>
      <c r="F1558" s="249"/>
      <c r="G1558" s="249"/>
      <c r="EB1558" s="11"/>
      <c r="EC1558" s="11"/>
      <c r="ED1558" s="11"/>
      <c r="EE1558" s="11"/>
      <c r="EF1558" s="11"/>
      <c r="EG1558" s="11"/>
      <c r="EH1558" s="11"/>
      <c r="EI1558" s="11"/>
      <c r="EL1558" s="20" t="s">
        <v>1099</v>
      </c>
      <c r="EM1558" s="17" t="str">
        <f t="shared" si="49"/>
        <v>CUMPLE</v>
      </c>
    </row>
    <row r="1559" spans="1:143" s="1" customFormat="1" x14ac:dyDescent="0.25">
      <c r="A1559" s="12">
        <v>6</v>
      </c>
      <c r="B1559" s="240" t="s">
        <v>1100</v>
      </c>
      <c r="C1559" s="247">
        <v>2</v>
      </c>
      <c r="D1559" s="248"/>
      <c r="E1559" s="249">
        <f>+D1559*C1559</f>
        <v>0</v>
      </c>
      <c r="F1559" s="249">
        <f>+E1559*0.16</f>
        <v>0</v>
      </c>
      <c r="G1559" s="249">
        <f>+F1559+E1559</f>
        <v>0</v>
      </c>
      <c r="EB1559" s="11" t="str">
        <f>IF(A1559&gt;0.9,"CUMPLE","NO")</f>
        <v>CUMPLE</v>
      </c>
      <c r="EC1559" s="11" t="str">
        <f>IF(C1559&gt;0.9,"CUMPLE","NO")</f>
        <v>CUMPLE</v>
      </c>
      <c r="ED1559" s="11" t="str">
        <f>+IF(EB1559=EC1559,"CUMPLE")</f>
        <v>CUMPLE</v>
      </c>
      <c r="EE1559" s="11" t="b">
        <f>+IF(D1559&gt;0.9,"CUMPLE")</f>
        <v>0</v>
      </c>
      <c r="EF1559" s="11">
        <v>6</v>
      </c>
      <c r="EG1559" s="11" t="str">
        <f>+IF(A1559=EF1559,"CUMPLE")</f>
        <v>CUMPLE</v>
      </c>
      <c r="EH1559" s="11">
        <v>2</v>
      </c>
      <c r="EI1559" s="11" t="str">
        <f t="shared" ref="EI1559:EI1604" si="50">+IF(C1559=EH1559,"CUMPLE")</f>
        <v>CUMPLE</v>
      </c>
      <c r="EL1559" s="20" t="s">
        <v>1100</v>
      </c>
      <c r="EM1559" s="17" t="str">
        <f t="shared" si="49"/>
        <v>CUMPLE</v>
      </c>
    </row>
    <row r="1560" spans="1:143" s="1" customFormat="1" ht="60" x14ac:dyDescent="0.25">
      <c r="A1560" s="12"/>
      <c r="B1560" s="261" t="s">
        <v>1101</v>
      </c>
      <c r="C1560" s="247"/>
      <c r="D1560" s="248"/>
      <c r="E1560" s="249"/>
      <c r="F1560" s="249"/>
      <c r="G1560" s="249"/>
      <c r="EB1560" s="11"/>
      <c r="EC1560" s="11"/>
      <c r="ED1560" s="11"/>
      <c r="EE1560" s="11"/>
      <c r="EF1560" s="11"/>
      <c r="EG1560" s="11"/>
      <c r="EH1560" s="11"/>
      <c r="EI1560" s="11"/>
      <c r="EL1560" s="20" t="s">
        <v>1101</v>
      </c>
      <c r="EM1560" s="17" t="str">
        <f t="shared" si="49"/>
        <v>CUMPLE</v>
      </c>
    </row>
    <row r="1561" spans="1:143" s="1" customFormat="1" x14ac:dyDescent="0.25">
      <c r="A1561" s="12">
        <v>7</v>
      </c>
      <c r="B1561" s="108" t="s">
        <v>1102</v>
      </c>
      <c r="C1561" s="247">
        <v>2</v>
      </c>
      <c r="D1561" s="248"/>
      <c r="E1561" s="249">
        <f>+D1561*C1561</f>
        <v>0</v>
      </c>
      <c r="F1561" s="249">
        <f>+E1561*0.16</f>
        <v>0</v>
      </c>
      <c r="G1561" s="249">
        <f>+F1561+E1561</f>
        <v>0</v>
      </c>
      <c r="EB1561" s="11" t="str">
        <f>IF(A1561&gt;0.9,"CUMPLE","NO")</f>
        <v>CUMPLE</v>
      </c>
      <c r="EC1561" s="11" t="str">
        <f>IF(C1561&gt;0.9,"CUMPLE","NO")</f>
        <v>CUMPLE</v>
      </c>
      <c r="ED1561" s="11" t="str">
        <f>+IF(EB1561=EC1561,"CUMPLE")</f>
        <v>CUMPLE</v>
      </c>
      <c r="EE1561" s="11" t="b">
        <f>+IF(D1561&gt;0.9,"CUMPLE")</f>
        <v>0</v>
      </c>
      <c r="EF1561" s="11">
        <v>7</v>
      </c>
      <c r="EG1561" s="11" t="str">
        <f>+IF(A1561=EF1561,"CUMPLE")</f>
        <v>CUMPLE</v>
      </c>
      <c r="EH1561" s="11">
        <v>2</v>
      </c>
      <c r="EI1561" s="11" t="str">
        <f t="shared" si="50"/>
        <v>CUMPLE</v>
      </c>
      <c r="EL1561" s="20" t="s">
        <v>1102</v>
      </c>
      <c r="EM1561" s="17" t="str">
        <f t="shared" si="49"/>
        <v>CUMPLE</v>
      </c>
    </row>
    <row r="1562" spans="1:143" s="1" customFormat="1" x14ac:dyDescent="0.25">
      <c r="A1562" s="22"/>
      <c r="B1562" s="194" t="s">
        <v>1103</v>
      </c>
      <c r="C1562" s="251"/>
      <c r="D1562" s="252"/>
      <c r="E1562" s="253"/>
      <c r="F1562" s="253"/>
      <c r="G1562" s="253"/>
      <c r="EB1562" s="11"/>
      <c r="EC1562" s="11"/>
      <c r="ED1562" s="11"/>
      <c r="EE1562" s="11"/>
      <c r="EF1562" s="11"/>
      <c r="EG1562" s="11"/>
      <c r="EH1562" s="11"/>
      <c r="EI1562" s="11"/>
      <c r="EL1562" s="20" t="s">
        <v>1103</v>
      </c>
      <c r="EM1562" s="17" t="str">
        <f t="shared" si="49"/>
        <v>CUMPLE</v>
      </c>
    </row>
    <row r="1563" spans="1:143" s="1" customFormat="1" x14ac:dyDescent="0.25">
      <c r="A1563" s="32"/>
      <c r="B1563" s="91" t="s">
        <v>1104</v>
      </c>
      <c r="C1563" s="254"/>
      <c r="D1563" s="255"/>
      <c r="E1563" s="256"/>
      <c r="F1563" s="256"/>
      <c r="G1563" s="256"/>
      <c r="EB1563" s="11"/>
      <c r="EC1563" s="11"/>
      <c r="ED1563" s="11"/>
      <c r="EE1563" s="11"/>
      <c r="EF1563" s="11"/>
      <c r="EG1563" s="11"/>
      <c r="EH1563" s="11"/>
      <c r="EI1563" s="11"/>
      <c r="EL1563" s="20" t="s">
        <v>1104</v>
      </c>
      <c r="EM1563" s="17" t="str">
        <f t="shared" si="49"/>
        <v>CUMPLE</v>
      </c>
    </row>
    <row r="1564" spans="1:143" s="1" customFormat="1" x14ac:dyDescent="0.25">
      <c r="A1564" s="32"/>
      <c r="B1564" s="91" t="s">
        <v>1105</v>
      </c>
      <c r="C1564" s="254"/>
      <c r="D1564" s="255"/>
      <c r="E1564" s="256"/>
      <c r="F1564" s="256"/>
      <c r="G1564" s="256"/>
      <c r="EB1564" s="11"/>
      <c r="EC1564" s="11"/>
      <c r="ED1564" s="11"/>
      <c r="EE1564" s="11"/>
      <c r="EF1564" s="11"/>
      <c r="EG1564" s="11"/>
      <c r="EH1564" s="11"/>
      <c r="EI1564" s="11"/>
      <c r="EL1564" s="20" t="s">
        <v>1105</v>
      </c>
      <c r="EM1564" s="17" t="str">
        <f t="shared" si="49"/>
        <v>CUMPLE</v>
      </c>
    </row>
    <row r="1565" spans="1:143" s="1" customFormat="1" x14ac:dyDescent="0.25">
      <c r="A1565" s="32"/>
      <c r="B1565" s="91" t="s">
        <v>1106</v>
      </c>
      <c r="C1565" s="254"/>
      <c r="D1565" s="255"/>
      <c r="E1565" s="256"/>
      <c r="F1565" s="256"/>
      <c r="G1565" s="256"/>
      <c r="EB1565" s="11"/>
      <c r="EC1565" s="11"/>
      <c r="ED1565" s="11"/>
      <c r="EE1565" s="11"/>
      <c r="EF1565" s="11"/>
      <c r="EG1565" s="11"/>
      <c r="EH1565" s="11"/>
      <c r="EI1565" s="11"/>
      <c r="EL1565" s="20" t="s">
        <v>1106</v>
      </c>
      <c r="EM1565" s="17" t="str">
        <f t="shared" si="49"/>
        <v>CUMPLE</v>
      </c>
    </row>
    <row r="1566" spans="1:143" s="1" customFormat="1" x14ac:dyDescent="0.25">
      <c r="A1566" s="32"/>
      <c r="B1566" s="91" t="s">
        <v>1107</v>
      </c>
      <c r="C1566" s="254"/>
      <c r="D1566" s="255"/>
      <c r="E1566" s="256"/>
      <c r="F1566" s="256"/>
      <c r="G1566" s="256"/>
      <c r="EB1566" s="11"/>
      <c r="EC1566" s="11"/>
      <c r="ED1566" s="11"/>
      <c r="EE1566" s="11"/>
      <c r="EF1566" s="11"/>
      <c r="EG1566" s="11"/>
      <c r="EH1566" s="11"/>
      <c r="EI1566" s="11"/>
      <c r="EL1566" s="20" t="s">
        <v>1107</v>
      </c>
      <c r="EM1566" s="17" t="str">
        <f t="shared" si="49"/>
        <v>CUMPLE</v>
      </c>
    </row>
    <row r="1567" spans="1:143" s="1" customFormat="1" x14ac:dyDescent="0.25">
      <c r="A1567" s="32"/>
      <c r="B1567" s="91" t="s">
        <v>1108</v>
      </c>
      <c r="C1567" s="254"/>
      <c r="D1567" s="255"/>
      <c r="E1567" s="256"/>
      <c r="F1567" s="256"/>
      <c r="G1567" s="256"/>
      <c r="EB1567" s="11"/>
      <c r="EC1567" s="11"/>
      <c r="ED1567" s="11"/>
      <c r="EE1567" s="11"/>
      <c r="EF1567" s="11"/>
      <c r="EG1567" s="11"/>
      <c r="EH1567" s="11"/>
      <c r="EI1567" s="11"/>
      <c r="EL1567" s="20" t="s">
        <v>1108</v>
      </c>
      <c r="EM1567" s="17" t="str">
        <f t="shared" si="49"/>
        <v>CUMPLE</v>
      </c>
    </row>
    <row r="1568" spans="1:143" s="1" customFormat="1" x14ac:dyDescent="0.25">
      <c r="A1568" s="32"/>
      <c r="B1568" s="91" t="s">
        <v>1109</v>
      </c>
      <c r="C1568" s="254"/>
      <c r="D1568" s="255"/>
      <c r="E1568" s="256"/>
      <c r="F1568" s="256"/>
      <c r="G1568" s="256"/>
      <c r="EB1568" s="11"/>
      <c r="EC1568" s="11"/>
      <c r="ED1568" s="11"/>
      <c r="EE1568" s="11"/>
      <c r="EF1568" s="11"/>
      <c r="EG1568" s="11"/>
      <c r="EH1568" s="11"/>
      <c r="EI1568" s="11"/>
      <c r="EL1568" s="20" t="s">
        <v>1109</v>
      </c>
      <c r="EM1568" s="17" t="str">
        <f t="shared" si="49"/>
        <v>CUMPLE</v>
      </c>
    </row>
    <row r="1569" spans="1:143" s="1" customFormat="1" x14ac:dyDescent="0.25">
      <c r="A1569" s="27"/>
      <c r="B1569" s="92" t="s">
        <v>1110</v>
      </c>
      <c r="C1569" s="257"/>
      <c r="D1569" s="258"/>
      <c r="E1569" s="259"/>
      <c r="F1569" s="259"/>
      <c r="G1569" s="259"/>
      <c r="EB1569" s="11"/>
      <c r="EC1569" s="11"/>
      <c r="ED1569" s="11"/>
      <c r="EE1569" s="11"/>
      <c r="EF1569" s="11"/>
      <c r="EG1569" s="11"/>
      <c r="EH1569" s="11"/>
      <c r="EI1569" s="11"/>
      <c r="EL1569" s="20" t="s">
        <v>1110</v>
      </c>
      <c r="EM1569" s="17" t="str">
        <f t="shared" si="49"/>
        <v>CUMPLE</v>
      </c>
    </row>
    <row r="1570" spans="1:143" s="1" customFormat="1" x14ac:dyDescent="0.25">
      <c r="A1570" s="22"/>
      <c r="B1570" s="190" t="s">
        <v>1111</v>
      </c>
      <c r="C1570" s="251"/>
      <c r="D1570" s="252"/>
      <c r="E1570" s="253"/>
      <c r="F1570" s="253"/>
      <c r="G1570" s="253"/>
      <c r="EB1570" s="11"/>
      <c r="EC1570" s="11"/>
      <c r="ED1570" s="11"/>
      <c r="EE1570" s="11"/>
      <c r="EF1570" s="11"/>
      <c r="EG1570" s="11"/>
      <c r="EH1570" s="11"/>
      <c r="EI1570" s="11"/>
      <c r="EL1570" s="20" t="s">
        <v>1111</v>
      </c>
      <c r="EM1570" s="17" t="str">
        <f t="shared" si="49"/>
        <v>CUMPLE</v>
      </c>
    </row>
    <row r="1571" spans="1:143" s="1" customFormat="1" x14ac:dyDescent="0.25">
      <c r="A1571" s="27">
        <v>8</v>
      </c>
      <c r="B1571" s="260" t="s">
        <v>1112</v>
      </c>
      <c r="C1571" s="257">
        <v>10</v>
      </c>
      <c r="D1571" s="258"/>
      <c r="E1571" s="259">
        <f>+D1571*C1571</f>
        <v>0</v>
      </c>
      <c r="F1571" s="259">
        <f>+E1571*0.16</f>
        <v>0</v>
      </c>
      <c r="G1571" s="259">
        <f>+F1571+E1571</f>
        <v>0</v>
      </c>
      <c r="EB1571" s="11" t="str">
        <f>IF(A1571&gt;0.9,"CUMPLE","NO")</f>
        <v>CUMPLE</v>
      </c>
      <c r="EC1571" s="11" t="str">
        <f>IF(C1571&gt;0.9,"CUMPLE","NO")</f>
        <v>CUMPLE</v>
      </c>
      <c r="ED1571" s="11" t="str">
        <f>+IF(EB1571=EC1571,"CUMPLE")</f>
        <v>CUMPLE</v>
      </c>
      <c r="EE1571" s="11" t="b">
        <f>+IF(D1571&gt;0.9,"CUMPLE")</f>
        <v>0</v>
      </c>
      <c r="EF1571" s="11">
        <v>8</v>
      </c>
      <c r="EG1571" s="11" t="str">
        <f>+IF(A1571=EF1571,"CUMPLE")</f>
        <v>CUMPLE</v>
      </c>
      <c r="EH1571" s="11">
        <v>10</v>
      </c>
      <c r="EI1571" s="11" t="str">
        <f t="shared" si="50"/>
        <v>CUMPLE</v>
      </c>
      <c r="EL1571" s="20" t="s">
        <v>1112</v>
      </c>
      <c r="EM1571" s="17" t="str">
        <f t="shared" si="49"/>
        <v>CUMPLE</v>
      </c>
    </row>
    <row r="1572" spans="1:143" s="1" customFormat="1" x14ac:dyDescent="0.25">
      <c r="A1572" s="22"/>
      <c r="B1572" s="75" t="s">
        <v>1113</v>
      </c>
      <c r="C1572" s="251"/>
      <c r="D1572" s="252"/>
      <c r="E1572" s="253"/>
      <c r="F1572" s="253"/>
      <c r="G1572" s="253"/>
      <c r="EB1572" s="11"/>
      <c r="EC1572" s="11"/>
      <c r="ED1572" s="11"/>
      <c r="EE1572" s="11"/>
      <c r="EF1572" s="11"/>
      <c r="EG1572" s="11"/>
      <c r="EH1572" s="11"/>
      <c r="EI1572" s="11"/>
      <c r="EL1572" s="20" t="s">
        <v>1113</v>
      </c>
      <c r="EM1572" s="17" t="str">
        <f t="shared" si="49"/>
        <v>CUMPLE</v>
      </c>
    </row>
    <row r="1573" spans="1:143" s="1" customFormat="1" x14ac:dyDescent="0.25">
      <c r="A1573" s="27"/>
      <c r="B1573" s="84" t="s">
        <v>1114</v>
      </c>
      <c r="C1573" s="257"/>
      <c r="D1573" s="258"/>
      <c r="E1573" s="259"/>
      <c r="F1573" s="259"/>
      <c r="G1573" s="259"/>
      <c r="EB1573" s="11"/>
      <c r="EC1573" s="11"/>
      <c r="ED1573" s="11"/>
      <c r="EE1573" s="11"/>
      <c r="EF1573" s="11"/>
      <c r="EG1573" s="11"/>
      <c r="EH1573" s="11"/>
      <c r="EI1573" s="11"/>
      <c r="EL1573" s="20" t="s">
        <v>1114</v>
      </c>
      <c r="EM1573" s="17" t="str">
        <f t="shared" si="49"/>
        <v>CUMPLE</v>
      </c>
    </row>
    <row r="1574" spans="1:143" s="1" customFormat="1" x14ac:dyDescent="0.25">
      <c r="A1574" s="12">
        <v>9</v>
      </c>
      <c r="B1574" s="240" t="s">
        <v>1115</v>
      </c>
      <c r="C1574" s="247">
        <v>2</v>
      </c>
      <c r="D1574" s="248"/>
      <c r="E1574" s="249">
        <f>+D1574*C1574</f>
        <v>0</v>
      </c>
      <c r="F1574" s="249">
        <f>+E1574*0.16</f>
        <v>0</v>
      </c>
      <c r="G1574" s="249">
        <f>+F1574+E1574</f>
        <v>0</v>
      </c>
      <c r="EB1574" s="11" t="str">
        <f>IF(A1574&gt;0.9,"CUMPLE","NO")</f>
        <v>CUMPLE</v>
      </c>
      <c r="EC1574" s="11" t="str">
        <f>IF(C1574&gt;0.9,"CUMPLE","NO")</f>
        <v>CUMPLE</v>
      </c>
      <c r="ED1574" s="11" t="str">
        <f>+IF(EB1574=EC1574,"CUMPLE")</f>
        <v>CUMPLE</v>
      </c>
      <c r="EE1574" s="11" t="b">
        <f>+IF(D1574&gt;0.9,"CUMPLE")</f>
        <v>0</v>
      </c>
      <c r="EF1574" s="11">
        <v>9</v>
      </c>
      <c r="EG1574" s="11" t="str">
        <f>+IF(A1574=EF1574,"CUMPLE")</f>
        <v>CUMPLE</v>
      </c>
      <c r="EH1574" s="11">
        <v>2</v>
      </c>
      <c r="EI1574" s="11" t="str">
        <f t="shared" si="50"/>
        <v>CUMPLE</v>
      </c>
      <c r="EL1574" s="20" t="s">
        <v>1115</v>
      </c>
      <c r="EM1574" s="17" t="str">
        <f t="shared" si="49"/>
        <v>CUMPLE</v>
      </c>
    </row>
    <row r="1575" spans="1:143" s="1" customFormat="1" x14ac:dyDescent="0.25">
      <c r="A1575" s="22"/>
      <c r="B1575" s="75" t="s">
        <v>1116</v>
      </c>
      <c r="C1575" s="251"/>
      <c r="D1575" s="252"/>
      <c r="E1575" s="253"/>
      <c r="F1575" s="253"/>
      <c r="G1575" s="253"/>
      <c r="EB1575" s="11"/>
      <c r="EC1575" s="11"/>
      <c r="ED1575" s="11"/>
      <c r="EE1575" s="11"/>
      <c r="EF1575" s="11"/>
      <c r="EG1575" s="11"/>
      <c r="EH1575" s="11"/>
      <c r="EI1575" s="11"/>
      <c r="EL1575" s="20" t="s">
        <v>1116</v>
      </c>
      <c r="EM1575" s="17" t="str">
        <f t="shared" si="49"/>
        <v>CUMPLE</v>
      </c>
    </row>
    <row r="1576" spans="1:143" s="1" customFormat="1" x14ac:dyDescent="0.25">
      <c r="A1576" s="32"/>
      <c r="B1576" s="83" t="s">
        <v>1117</v>
      </c>
      <c r="C1576" s="254"/>
      <c r="D1576" s="255"/>
      <c r="E1576" s="256"/>
      <c r="F1576" s="256"/>
      <c r="G1576" s="256"/>
      <c r="EB1576" s="11"/>
      <c r="EC1576" s="11"/>
      <c r="ED1576" s="11"/>
      <c r="EE1576" s="11"/>
      <c r="EF1576" s="11"/>
      <c r="EG1576" s="11"/>
      <c r="EH1576" s="11"/>
      <c r="EI1576" s="11"/>
      <c r="EL1576" s="20" t="s">
        <v>1117</v>
      </c>
      <c r="EM1576" s="17" t="str">
        <f t="shared" si="49"/>
        <v>CUMPLE</v>
      </c>
    </row>
    <row r="1577" spans="1:143" s="1" customFormat="1" x14ac:dyDescent="0.25">
      <c r="A1577" s="32"/>
      <c r="B1577" s="83" t="s">
        <v>1118</v>
      </c>
      <c r="C1577" s="254"/>
      <c r="D1577" s="255"/>
      <c r="E1577" s="256"/>
      <c r="F1577" s="256"/>
      <c r="G1577" s="256"/>
      <c r="EB1577" s="11"/>
      <c r="EC1577" s="11"/>
      <c r="ED1577" s="11"/>
      <c r="EE1577" s="11"/>
      <c r="EF1577" s="11"/>
      <c r="EG1577" s="11"/>
      <c r="EH1577" s="11"/>
      <c r="EI1577" s="11"/>
      <c r="EL1577" s="20" t="s">
        <v>1118</v>
      </c>
      <c r="EM1577" s="17" t="str">
        <f t="shared" si="49"/>
        <v>CUMPLE</v>
      </c>
    </row>
    <row r="1578" spans="1:143" s="1" customFormat="1" x14ac:dyDescent="0.25">
      <c r="A1578" s="32"/>
      <c r="B1578" s="83" t="s">
        <v>1119</v>
      </c>
      <c r="C1578" s="254"/>
      <c r="D1578" s="255"/>
      <c r="E1578" s="256"/>
      <c r="F1578" s="256"/>
      <c r="G1578" s="256"/>
      <c r="EB1578" s="11"/>
      <c r="EC1578" s="11"/>
      <c r="ED1578" s="11"/>
      <c r="EE1578" s="11"/>
      <c r="EF1578" s="11"/>
      <c r="EG1578" s="11"/>
      <c r="EH1578" s="11"/>
      <c r="EI1578" s="11"/>
      <c r="EL1578" s="20" t="s">
        <v>1119</v>
      </c>
      <c r="EM1578" s="17" t="str">
        <f t="shared" si="49"/>
        <v>CUMPLE</v>
      </c>
    </row>
    <row r="1579" spans="1:143" s="1" customFormat="1" x14ac:dyDescent="0.25">
      <c r="A1579" s="32"/>
      <c r="B1579" s="83" t="s">
        <v>1120</v>
      </c>
      <c r="C1579" s="254"/>
      <c r="D1579" s="255"/>
      <c r="E1579" s="256"/>
      <c r="F1579" s="256"/>
      <c r="G1579" s="256"/>
      <c r="EB1579" s="11"/>
      <c r="EC1579" s="11"/>
      <c r="ED1579" s="11"/>
      <c r="EE1579" s="11"/>
      <c r="EF1579" s="11"/>
      <c r="EG1579" s="11"/>
      <c r="EH1579" s="11"/>
      <c r="EI1579" s="11"/>
      <c r="EL1579" s="20" t="s">
        <v>1120</v>
      </c>
      <c r="EM1579" s="17" t="str">
        <f t="shared" si="49"/>
        <v>CUMPLE</v>
      </c>
    </row>
    <row r="1580" spans="1:143" s="1" customFormat="1" x14ac:dyDescent="0.25">
      <c r="A1580" s="27"/>
      <c r="B1580" s="84" t="s">
        <v>1121</v>
      </c>
      <c r="C1580" s="257"/>
      <c r="D1580" s="258"/>
      <c r="E1580" s="259"/>
      <c r="F1580" s="259"/>
      <c r="G1580" s="259"/>
      <c r="EB1580" s="11"/>
      <c r="EC1580" s="11"/>
      <c r="ED1580" s="11"/>
      <c r="EE1580" s="11"/>
      <c r="EF1580" s="11"/>
      <c r="EG1580" s="11"/>
      <c r="EH1580" s="11"/>
      <c r="EI1580" s="11"/>
      <c r="EL1580" s="20" t="s">
        <v>1121</v>
      </c>
      <c r="EM1580" s="17" t="str">
        <f t="shared" si="49"/>
        <v>CUMPLE</v>
      </c>
    </row>
    <row r="1581" spans="1:143" s="1" customFormat="1" x14ac:dyDescent="0.25">
      <c r="A1581" s="12">
        <v>10</v>
      </c>
      <c r="B1581" s="240" t="s">
        <v>1122</v>
      </c>
      <c r="C1581" s="247">
        <v>10</v>
      </c>
      <c r="D1581" s="248"/>
      <c r="E1581" s="249">
        <f>+D1581*C1581</f>
        <v>0</v>
      </c>
      <c r="F1581" s="249">
        <f>+E1581*0.16</f>
        <v>0</v>
      </c>
      <c r="G1581" s="249">
        <f>+F1581+E1581</f>
        <v>0</v>
      </c>
      <c r="EB1581" s="11" t="str">
        <f>IF(A1581&gt;0.9,"CUMPLE","NO")</f>
        <v>CUMPLE</v>
      </c>
      <c r="EC1581" s="11" t="str">
        <f>IF(C1581&gt;0.9,"CUMPLE","NO")</f>
        <v>CUMPLE</v>
      </c>
      <c r="ED1581" s="11" t="str">
        <f>+IF(EB1581=EC1581,"CUMPLE")</f>
        <v>CUMPLE</v>
      </c>
      <c r="EE1581" s="11" t="b">
        <f>+IF(D1581&gt;0.9,"CUMPLE")</f>
        <v>0</v>
      </c>
      <c r="EF1581" s="11">
        <v>10</v>
      </c>
      <c r="EG1581" s="11" t="str">
        <f>+IF(A1581=EF1581,"CUMPLE")</f>
        <v>CUMPLE</v>
      </c>
      <c r="EH1581" s="11">
        <v>10</v>
      </c>
      <c r="EI1581" s="11" t="str">
        <f t="shared" si="50"/>
        <v>CUMPLE</v>
      </c>
      <c r="EL1581" s="20" t="s">
        <v>1122</v>
      </c>
      <c r="EM1581" s="17" t="str">
        <f t="shared" si="49"/>
        <v>CUMPLE</v>
      </c>
    </row>
    <row r="1582" spans="1:143" s="1" customFormat="1" ht="60" x14ac:dyDescent="0.25">
      <c r="A1582" s="12"/>
      <c r="B1582" s="261" t="s">
        <v>1123</v>
      </c>
      <c r="C1582" s="247"/>
      <c r="D1582" s="248"/>
      <c r="E1582" s="249"/>
      <c r="F1582" s="249"/>
      <c r="G1582" s="249"/>
      <c r="EB1582" s="11"/>
      <c r="EC1582" s="11"/>
      <c r="ED1582" s="11"/>
      <c r="EE1582" s="11"/>
      <c r="EF1582" s="11"/>
      <c r="EG1582" s="11"/>
      <c r="EH1582" s="11"/>
      <c r="EI1582" s="11"/>
      <c r="EL1582" s="20" t="s">
        <v>1123</v>
      </c>
      <c r="EM1582" s="17" t="str">
        <f t="shared" si="49"/>
        <v>CUMPLE</v>
      </c>
    </row>
    <row r="1583" spans="1:143" s="1" customFormat="1" x14ac:dyDescent="0.25">
      <c r="A1583" s="12">
        <v>11</v>
      </c>
      <c r="B1583" s="240" t="s">
        <v>1124</v>
      </c>
      <c r="C1583" s="247">
        <v>2</v>
      </c>
      <c r="D1583" s="248"/>
      <c r="E1583" s="249">
        <f>+D1583*C1583</f>
        <v>0</v>
      </c>
      <c r="F1583" s="249">
        <f>+E1583*0.16</f>
        <v>0</v>
      </c>
      <c r="G1583" s="249">
        <f>+F1583+E1583</f>
        <v>0</v>
      </c>
      <c r="EB1583" s="11" t="str">
        <f>IF(A1583&gt;0.9,"CUMPLE","NO")</f>
        <v>CUMPLE</v>
      </c>
      <c r="EC1583" s="11" t="str">
        <f>IF(C1583&gt;0.9,"CUMPLE","NO")</f>
        <v>CUMPLE</v>
      </c>
      <c r="ED1583" s="11" t="str">
        <f>+IF(EB1583=EC1583,"CUMPLE")</f>
        <v>CUMPLE</v>
      </c>
      <c r="EE1583" s="11" t="b">
        <f>+IF(D1583&gt;0.9,"CUMPLE")</f>
        <v>0</v>
      </c>
      <c r="EF1583" s="11">
        <v>11</v>
      </c>
      <c r="EG1583" s="11" t="str">
        <f>+IF(A1583=EF1583,"CUMPLE")</f>
        <v>CUMPLE</v>
      </c>
      <c r="EH1583" s="11">
        <v>2</v>
      </c>
      <c r="EI1583" s="11" t="str">
        <f t="shared" si="50"/>
        <v>CUMPLE</v>
      </c>
      <c r="EL1583" s="20" t="s">
        <v>1124</v>
      </c>
      <c r="EM1583" s="17" t="str">
        <f t="shared" si="49"/>
        <v>CUMPLE</v>
      </c>
    </row>
    <row r="1584" spans="1:143" s="1" customFormat="1" ht="30" x14ac:dyDescent="0.25">
      <c r="A1584" s="12"/>
      <c r="B1584" s="261" t="s">
        <v>1125</v>
      </c>
      <c r="C1584" s="247"/>
      <c r="D1584" s="248"/>
      <c r="E1584" s="249">
        <f>+D1584*C1584</f>
        <v>0</v>
      </c>
      <c r="F1584" s="249">
        <f>+E1584*0.16</f>
        <v>0</v>
      </c>
      <c r="G1584" s="249">
        <f>+F1584+E1584</f>
        <v>0</v>
      </c>
      <c r="EB1584" s="11"/>
      <c r="EC1584" s="11"/>
      <c r="ED1584" s="11"/>
      <c r="EE1584" s="11"/>
      <c r="EF1584" s="11"/>
      <c r="EG1584" s="11"/>
      <c r="EH1584" s="11"/>
      <c r="EI1584" s="11"/>
      <c r="EL1584" s="20" t="s">
        <v>1125</v>
      </c>
      <c r="EM1584" s="17" t="str">
        <f t="shared" si="49"/>
        <v>CUMPLE</v>
      </c>
    </row>
    <row r="1585" spans="1:143" s="1" customFormat="1" ht="18" x14ac:dyDescent="0.25">
      <c r="A1585" s="287" t="s">
        <v>1126</v>
      </c>
      <c r="B1585" s="287"/>
      <c r="C1585" s="287"/>
      <c r="D1585" s="287"/>
      <c r="E1585" s="287"/>
      <c r="F1585" s="287"/>
      <c r="G1585" s="287"/>
      <c r="EB1585" s="11"/>
      <c r="EC1585" s="11"/>
      <c r="ED1585" s="11"/>
      <c r="EE1585" s="11"/>
      <c r="EF1585" s="11"/>
      <c r="EG1585" s="11"/>
      <c r="EH1585" s="11"/>
      <c r="EI1585" s="11"/>
      <c r="EL1585" s="20"/>
      <c r="EM1585" s="17" t="str">
        <f t="shared" si="49"/>
        <v>CUMPLE</v>
      </c>
    </row>
    <row r="1586" spans="1:143" s="1" customFormat="1" ht="90" x14ac:dyDescent="0.25">
      <c r="A1586" s="133">
        <v>1</v>
      </c>
      <c r="B1586" s="18" t="s">
        <v>1127</v>
      </c>
      <c r="C1586" s="133">
        <v>3</v>
      </c>
      <c r="D1586" s="134"/>
      <c r="E1586" s="135">
        <f t="shared" ref="E1586:E1595" si="51">+D1586*C1586</f>
        <v>0</v>
      </c>
      <c r="F1586" s="135">
        <f t="shared" ref="F1586:F1595" si="52">+E1586*0.16</f>
        <v>0</v>
      </c>
      <c r="G1586" s="135">
        <f t="shared" ref="G1586:G1595" si="53">+F1586+E1586</f>
        <v>0</v>
      </c>
      <c r="EB1586" s="11" t="str">
        <f t="shared" ref="EB1586:EB1595" si="54">IF(A1586&gt;0.9,"CUMPLE","NO")</f>
        <v>CUMPLE</v>
      </c>
      <c r="EC1586" s="11" t="str">
        <f t="shared" ref="EC1586:EC1595" si="55">IF(C1586&gt;0.9,"CUMPLE","NO")</f>
        <v>CUMPLE</v>
      </c>
      <c r="ED1586" s="11" t="str">
        <f t="shared" ref="ED1586:ED1595" si="56">+IF(EB1586=EC1586,"CUMPLE")</f>
        <v>CUMPLE</v>
      </c>
      <c r="EE1586" s="11" t="b">
        <f t="shared" ref="EE1586:EE1595" si="57">+IF(D1586&gt;0.9,"CUMPLE")</f>
        <v>0</v>
      </c>
      <c r="EF1586" s="11">
        <v>1</v>
      </c>
      <c r="EG1586" s="11" t="str">
        <f t="shared" ref="EG1586:EG1595" si="58">+IF(A1586=EF1586,"CUMPLE")</f>
        <v>CUMPLE</v>
      </c>
      <c r="EH1586" s="11">
        <v>3</v>
      </c>
      <c r="EI1586" s="11" t="str">
        <f t="shared" si="50"/>
        <v>CUMPLE</v>
      </c>
      <c r="EL1586" s="20" t="s">
        <v>1128</v>
      </c>
      <c r="EM1586" s="17" t="str">
        <f t="shared" si="49"/>
        <v>CUMPLE</v>
      </c>
    </row>
    <row r="1587" spans="1:143" s="1" customFormat="1" ht="90" x14ac:dyDescent="0.25">
      <c r="A1587" s="133">
        <v>2</v>
      </c>
      <c r="B1587" s="18" t="s">
        <v>1129</v>
      </c>
      <c r="C1587" s="133">
        <v>3</v>
      </c>
      <c r="D1587" s="134"/>
      <c r="E1587" s="135">
        <f t="shared" si="51"/>
        <v>0</v>
      </c>
      <c r="F1587" s="135">
        <f t="shared" si="52"/>
        <v>0</v>
      </c>
      <c r="G1587" s="135">
        <f t="shared" si="53"/>
        <v>0</v>
      </c>
      <c r="EB1587" s="11" t="str">
        <f t="shared" si="54"/>
        <v>CUMPLE</v>
      </c>
      <c r="EC1587" s="11" t="str">
        <f t="shared" si="55"/>
        <v>CUMPLE</v>
      </c>
      <c r="ED1587" s="11" t="str">
        <f t="shared" si="56"/>
        <v>CUMPLE</v>
      </c>
      <c r="EE1587" s="11" t="b">
        <f t="shared" si="57"/>
        <v>0</v>
      </c>
      <c r="EF1587" s="11">
        <v>2</v>
      </c>
      <c r="EG1587" s="11" t="str">
        <f t="shared" si="58"/>
        <v>CUMPLE</v>
      </c>
      <c r="EH1587" s="11">
        <v>3</v>
      </c>
      <c r="EI1587" s="11" t="str">
        <f t="shared" si="50"/>
        <v>CUMPLE</v>
      </c>
      <c r="EL1587" s="20" t="s">
        <v>1130</v>
      </c>
      <c r="EM1587" s="17" t="str">
        <f t="shared" si="49"/>
        <v>CUMPLE</v>
      </c>
    </row>
    <row r="1588" spans="1:143" s="1" customFormat="1" ht="75" x14ac:dyDescent="0.25">
      <c r="A1588" s="133">
        <v>3</v>
      </c>
      <c r="B1588" s="18" t="s">
        <v>1131</v>
      </c>
      <c r="C1588" s="133">
        <v>3</v>
      </c>
      <c r="D1588" s="134"/>
      <c r="E1588" s="135">
        <f t="shared" si="51"/>
        <v>0</v>
      </c>
      <c r="F1588" s="135">
        <f t="shared" si="52"/>
        <v>0</v>
      </c>
      <c r="G1588" s="135">
        <f t="shared" si="53"/>
        <v>0</v>
      </c>
      <c r="EB1588" s="11" t="str">
        <f t="shared" si="54"/>
        <v>CUMPLE</v>
      </c>
      <c r="EC1588" s="11" t="str">
        <f t="shared" si="55"/>
        <v>CUMPLE</v>
      </c>
      <c r="ED1588" s="11" t="str">
        <f t="shared" si="56"/>
        <v>CUMPLE</v>
      </c>
      <c r="EE1588" s="11" t="b">
        <f t="shared" si="57"/>
        <v>0</v>
      </c>
      <c r="EF1588" s="11">
        <v>3</v>
      </c>
      <c r="EG1588" s="11" t="str">
        <f t="shared" si="58"/>
        <v>CUMPLE</v>
      </c>
      <c r="EH1588" s="11">
        <v>3</v>
      </c>
      <c r="EI1588" s="11" t="str">
        <f t="shared" si="50"/>
        <v>CUMPLE</v>
      </c>
      <c r="EL1588" s="20" t="s">
        <v>1132</v>
      </c>
      <c r="EM1588" s="17" t="str">
        <f t="shared" si="49"/>
        <v>CUMPLE</v>
      </c>
    </row>
    <row r="1589" spans="1:143" s="1" customFormat="1" ht="105" x14ac:dyDescent="0.25">
      <c r="A1589" s="133">
        <v>4</v>
      </c>
      <c r="B1589" s="18" t="s">
        <v>1133</v>
      </c>
      <c r="C1589" s="133">
        <v>3</v>
      </c>
      <c r="D1589" s="134"/>
      <c r="E1589" s="135">
        <f t="shared" si="51"/>
        <v>0</v>
      </c>
      <c r="F1589" s="135">
        <f t="shared" si="52"/>
        <v>0</v>
      </c>
      <c r="G1589" s="135">
        <f t="shared" si="53"/>
        <v>0</v>
      </c>
      <c r="EB1589" s="11" t="str">
        <f t="shared" si="54"/>
        <v>CUMPLE</v>
      </c>
      <c r="EC1589" s="11" t="str">
        <f t="shared" si="55"/>
        <v>CUMPLE</v>
      </c>
      <c r="ED1589" s="11" t="str">
        <f t="shared" si="56"/>
        <v>CUMPLE</v>
      </c>
      <c r="EE1589" s="11" t="b">
        <f t="shared" si="57"/>
        <v>0</v>
      </c>
      <c r="EF1589" s="11">
        <v>4</v>
      </c>
      <c r="EG1589" s="11" t="str">
        <f t="shared" si="58"/>
        <v>CUMPLE</v>
      </c>
      <c r="EH1589" s="11">
        <v>3</v>
      </c>
      <c r="EI1589" s="11" t="str">
        <f t="shared" si="50"/>
        <v>CUMPLE</v>
      </c>
      <c r="EL1589" s="20" t="s">
        <v>1134</v>
      </c>
      <c r="EM1589" s="17" t="str">
        <f t="shared" si="49"/>
        <v>CUMPLE</v>
      </c>
    </row>
    <row r="1590" spans="1:143" s="1" customFormat="1" ht="90" x14ac:dyDescent="0.25">
      <c r="A1590" s="133">
        <v>5</v>
      </c>
      <c r="B1590" s="18" t="s">
        <v>1135</v>
      </c>
      <c r="C1590" s="133">
        <v>3</v>
      </c>
      <c r="D1590" s="134"/>
      <c r="E1590" s="135">
        <f t="shared" si="51"/>
        <v>0</v>
      </c>
      <c r="F1590" s="135">
        <f t="shared" si="52"/>
        <v>0</v>
      </c>
      <c r="G1590" s="135">
        <f t="shared" si="53"/>
        <v>0</v>
      </c>
      <c r="EB1590" s="11" t="str">
        <f t="shared" si="54"/>
        <v>CUMPLE</v>
      </c>
      <c r="EC1590" s="11" t="str">
        <f t="shared" si="55"/>
        <v>CUMPLE</v>
      </c>
      <c r="ED1590" s="11" t="str">
        <f t="shared" si="56"/>
        <v>CUMPLE</v>
      </c>
      <c r="EE1590" s="11" t="b">
        <f t="shared" si="57"/>
        <v>0</v>
      </c>
      <c r="EF1590" s="11">
        <v>5</v>
      </c>
      <c r="EG1590" s="11" t="str">
        <f t="shared" si="58"/>
        <v>CUMPLE</v>
      </c>
      <c r="EH1590" s="11">
        <v>3</v>
      </c>
      <c r="EI1590" s="11" t="str">
        <f t="shared" si="50"/>
        <v>CUMPLE</v>
      </c>
      <c r="EL1590" s="20" t="s">
        <v>1136</v>
      </c>
      <c r="EM1590" s="17" t="str">
        <f t="shared" si="49"/>
        <v>CUMPLE</v>
      </c>
    </row>
    <row r="1591" spans="1:143" s="1" customFormat="1" ht="210" x14ac:dyDescent="0.25">
      <c r="A1591" s="133">
        <v>6</v>
      </c>
      <c r="B1591" s="18" t="s">
        <v>1137</v>
      </c>
      <c r="C1591" s="133">
        <v>1</v>
      </c>
      <c r="D1591" s="134"/>
      <c r="E1591" s="135">
        <f t="shared" si="51"/>
        <v>0</v>
      </c>
      <c r="F1591" s="135">
        <f t="shared" si="52"/>
        <v>0</v>
      </c>
      <c r="G1591" s="135">
        <f t="shared" si="53"/>
        <v>0</v>
      </c>
      <c r="EB1591" s="11" t="str">
        <f t="shared" si="54"/>
        <v>CUMPLE</v>
      </c>
      <c r="EC1591" s="11" t="str">
        <f t="shared" si="55"/>
        <v>CUMPLE</v>
      </c>
      <c r="ED1591" s="11" t="str">
        <f t="shared" si="56"/>
        <v>CUMPLE</v>
      </c>
      <c r="EE1591" s="11" t="b">
        <f t="shared" si="57"/>
        <v>0</v>
      </c>
      <c r="EF1591" s="11">
        <v>6</v>
      </c>
      <c r="EG1591" s="11" t="str">
        <f t="shared" si="58"/>
        <v>CUMPLE</v>
      </c>
      <c r="EH1591" s="11">
        <v>1</v>
      </c>
      <c r="EI1591" s="11" t="str">
        <f t="shared" si="50"/>
        <v>CUMPLE</v>
      </c>
      <c r="EL1591" s="20" t="s">
        <v>1137</v>
      </c>
      <c r="EM1591" s="17" t="str">
        <f t="shared" si="49"/>
        <v>CUMPLE</v>
      </c>
    </row>
    <row r="1592" spans="1:143" s="1" customFormat="1" ht="255" x14ac:dyDescent="0.25">
      <c r="A1592" s="133">
        <v>7</v>
      </c>
      <c r="B1592" s="18" t="s">
        <v>1138</v>
      </c>
      <c r="C1592" s="133">
        <v>3</v>
      </c>
      <c r="D1592" s="134"/>
      <c r="E1592" s="135">
        <f t="shared" si="51"/>
        <v>0</v>
      </c>
      <c r="F1592" s="135">
        <f t="shared" si="52"/>
        <v>0</v>
      </c>
      <c r="G1592" s="135">
        <f t="shared" si="53"/>
        <v>0</v>
      </c>
      <c r="EB1592" s="11" t="str">
        <f t="shared" si="54"/>
        <v>CUMPLE</v>
      </c>
      <c r="EC1592" s="11" t="str">
        <f t="shared" si="55"/>
        <v>CUMPLE</v>
      </c>
      <c r="ED1592" s="11" t="str">
        <f t="shared" si="56"/>
        <v>CUMPLE</v>
      </c>
      <c r="EE1592" s="11" t="b">
        <f t="shared" si="57"/>
        <v>0</v>
      </c>
      <c r="EF1592" s="11">
        <v>7</v>
      </c>
      <c r="EG1592" s="11" t="str">
        <f t="shared" si="58"/>
        <v>CUMPLE</v>
      </c>
      <c r="EH1592" s="11">
        <v>3</v>
      </c>
      <c r="EI1592" s="11" t="str">
        <f t="shared" si="50"/>
        <v>CUMPLE</v>
      </c>
      <c r="EL1592" s="20" t="s">
        <v>1139</v>
      </c>
      <c r="EM1592" s="17" t="str">
        <f t="shared" si="49"/>
        <v>CUMPLE</v>
      </c>
    </row>
    <row r="1593" spans="1:143" s="1" customFormat="1" ht="165" x14ac:dyDescent="0.25">
      <c r="A1593" s="133">
        <v>8</v>
      </c>
      <c r="B1593" s="18" t="s">
        <v>1140</v>
      </c>
      <c r="C1593" s="133">
        <v>3</v>
      </c>
      <c r="D1593" s="134"/>
      <c r="E1593" s="135">
        <f t="shared" si="51"/>
        <v>0</v>
      </c>
      <c r="F1593" s="135">
        <f t="shared" si="52"/>
        <v>0</v>
      </c>
      <c r="G1593" s="135">
        <f t="shared" si="53"/>
        <v>0</v>
      </c>
      <c r="EB1593" s="11" t="str">
        <f t="shared" si="54"/>
        <v>CUMPLE</v>
      </c>
      <c r="EC1593" s="11" t="str">
        <f t="shared" si="55"/>
        <v>CUMPLE</v>
      </c>
      <c r="ED1593" s="11" t="str">
        <f t="shared" si="56"/>
        <v>CUMPLE</v>
      </c>
      <c r="EE1593" s="11" t="b">
        <f t="shared" si="57"/>
        <v>0</v>
      </c>
      <c r="EF1593" s="11">
        <v>8</v>
      </c>
      <c r="EG1593" s="11" t="str">
        <f t="shared" si="58"/>
        <v>CUMPLE</v>
      </c>
      <c r="EH1593" s="11">
        <v>3</v>
      </c>
      <c r="EI1593" s="11" t="str">
        <f t="shared" si="50"/>
        <v>CUMPLE</v>
      </c>
      <c r="EL1593" s="20" t="s">
        <v>1141</v>
      </c>
      <c r="EM1593" s="17" t="str">
        <f t="shared" si="49"/>
        <v>CUMPLE</v>
      </c>
    </row>
    <row r="1594" spans="1:143" s="1" customFormat="1" ht="90" x14ac:dyDescent="0.25">
      <c r="A1594" s="133">
        <v>9</v>
      </c>
      <c r="B1594" s="18" t="s">
        <v>1142</v>
      </c>
      <c r="C1594" s="133">
        <v>3</v>
      </c>
      <c r="D1594" s="134"/>
      <c r="E1594" s="135">
        <f t="shared" si="51"/>
        <v>0</v>
      </c>
      <c r="F1594" s="135">
        <f t="shared" si="52"/>
        <v>0</v>
      </c>
      <c r="G1594" s="135">
        <f t="shared" si="53"/>
        <v>0</v>
      </c>
      <c r="EB1594" s="11" t="str">
        <f t="shared" si="54"/>
        <v>CUMPLE</v>
      </c>
      <c r="EC1594" s="11" t="str">
        <f t="shared" si="55"/>
        <v>CUMPLE</v>
      </c>
      <c r="ED1594" s="11" t="str">
        <f t="shared" si="56"/>
        <v>CUMPLE</v>
      </c>
      <c r="EE1594" s="11" t="b">
        <f t="shared" si="57"/>
        <v>0</v>
      </c>
      <c r="EF1594" s="11">
        <v>9</v>
      </c>
      <c r="EG1594" s="11" t="str">
        <f t="shared" si="58"/>
        <v>CUMPLE</v>
      </c>
      <c r="EH1594" s="11">
        <v>3</v>
      </c>
      <c r="EI1594" s="11" t="str">
        <f t="shared" si="50"/>
        <v>CUMPLE</v>
      </c>
      <c r="EL1594" s="20" t="s">
        <v>1143</v>
      </c>
      <c r="EM1594" s="17" t="str">
        <f t="shared" si="49"/>
        <v>CUMPLE</v>
      </c>
    </row>
    <row r="1595" spans="1:143" s="1" customFormat="1" ht="120" x14ac:dyDescent="0.25">
      <c r="A1595" s="199">
        <v>10</v>
      </c>
      <c r="B1595" s="23" t="s">
        <v>1144</v>
      </c>
      <c r="C1595" s="199">
        <v>3</v>
      </c>
      <c r="D1595" s="200"/>
      <c r="E1595" s="201">
        <f t="shared" si="51"/>
        <v>0</v>
      </c>
      <c r="F1595" s="201">
        <f t="shared" si="52"/>
        <v>0</v>
      </c>
      <c r="G1595" s="201">
        <f t="shared" si="53"/>
        <v>0</v>
      </c>
      <c r="EB1595" s="11" t="str">
        <f t="shared" si="54"/>
        <v>CUMPLE</v>
      </c>
      <c r="EC1595" s="11" t="str">
        <f t="shared" si="55"/>
        <v>CUMPLE</v>
      </c>
      <c r="ED1595" s="11" t="str">
        <f t="shared" si="56"/>
        <v>CUMPLE</v>
      </c>
      <c r="EE1595" s="11" t="b">
        <f t="shared" si="57"/>
        <v>0</v>
      </c>
      <c r="EF1595" s="11">
        <v>10</v>
      </c>
      <c r="EG1595" s="11" t="str">
        <f t="shared" si="58"/>
        <v>CUMPLE</v>
      </c>
      <c r="EH1595" s="11">
        <v>3</v>
      </c>
      <c r="EI1595" s="11" t="str">
        <f t="shared" si="50"/>
        <v>CUMPLE</v>
      </c>
      <c r="EL1595" s="20" t="s">
        <v>1145</v>
      </c>
      <c r="EM1595" s="17" t="str">
        <f t="shared" si="49"/>
        <v>CUMPLE</v>
      </c>
    </row>
    <row r="1596" spans="1:143" s="1" customFormat="1" ht="18" x14ac:dyDescent="0.25">
      <c r="A1596" s="288" t="s">
        <v>1146</v>
      </c>
      <c r="B1596" s="289"/>
      <c r="C1596" s="289"/>
      <c r="D1596" s="289"/>
      <c r="E1596" s="289"/>
      <c r="F1596" s="289"/>
      <c r="G1596" s="290"/>
      <c r="EB1596" s="11"/>
      <c r="EC1596" s="11"/>
      <c r="ED1596" s="11"/>
      <c r="EE1596" s="11"/>
      <c r="EF1596" s="11"/>
      <c r="EG1596" s="11"/>
      <c r="EH1596" s="11"/>
      <c r="EI1596" s="11"/>
      <c r="EL1596" s="20"/>
      <c r="EM1596" s="17" t="str">
        <f t="shared" si="49"/>
        <v>CUMPLE</v>
      </c>
    </row>
    <row r="1597" spans="1:143" s="1" customFormat="1" ht="75" x14ac:dyDescent="0.25">
      <c r="A1597" s="262">
        <v>11</v>
      </c>
      <c r="B1597" s="28" t="s">
        <v>1147</v>
      </c>
      <c r="C1597" s="262">
        <v>3</v>
      </c>
      <c r="D1597" s="263"/>
      <c r="E1597" s="264">
        <f t="shared" ref="E1597:E1604" si="59">+D1597*C1597</f>
        <v>0</v>
      </c>
      <c r="F1597" s="264">
        <f t="shared" ref="F1597:F1604" si="60">+E1597*0.16</f>
        <v>0</v>
      </c>
      <c r="G1597" s="264">
        <f t="shared" ref="G1597:G1604" si="61">+F1597+E1597</f>
        <v>0</v>
      </c>
      <c r="EB1597" s="11" t="str">
        <f t="shared" ref="EB1597:EB1604" si="62">IF(A1597&gt;0.9,"CUMPLE","NO")</f>
        <v>CUMPLE</v>
      </c>
      <c r="EC1597" s="11" t="str">
        <f t="shared" ref="EC1597:EC1604" si="63">IF(C1597&gt;0.9,"CUMPLE","NO")</f>
        <v>CUMPLE</v>
      </c>
      <c r="ED1597" s="11" t="str">
        <f t="shared" ref="ED1597:ED1604" si="64">+IF(EB1597=EC1597,"CUMPLE")</f>
        <v>CUMPLE</v>
      </c>
      <c r="EE1597" s="11" t="b">
        <f t="shared" ref="EE1597:EE1604" si="65">+IF(D1597&gt;0.9,"CUMPLE")</f>
        <v>0</v>
      </c>
      <c r="EF1597" s="11">
        <v>11</v>
      </c>
      <c r="EG1597" s="11" t="str">
        <f t="shared" ref="EG1597:EG1604" si="66">+IF(A1597=EF1597,"CUMPLE")</f>
        <v>CUMPLE</v>
      </c>
      <c r="EH1597" s="11">
        <v>3</v>
      </c>
      <c r="EI1597" s="11" t="str">
        <f t="shared" si="50"/>
        <v>CUMPLE</v>
      </c>
      <c r="EL1597" s="20" t="s">
        <v>1148</v>
      </c>
      <c r="EM1597" s="17" t="str">
        <f t="shared" si="49"/>
        <v>CUMPLE</v>
      </c>
    </row>
    <row r="1598" spans="1:143" s="1" customFormat="1" ht="90" x14ac:dyDescent="0.25">
      <c r="A1598" s="133">
        <v>12</v>
      </c>
      <c r="B1598" s="18" t="s">
        <v>1149</v>
      </c>
      <c r="C1598" s="133">
        <v>3</v>
      </c>
      <c r="D1598" s="134"/>
      <c r="E1598" s="135">
        <f t="shared" si="59"/>
        <v>0</v>
      </c>
      <c r="F1598" s="135">
        <f t="shared" si="60"/>
        <v>0</v>
      </c>
      <c r="G1598" s="135">
        <f t="shared" si="61"/>
        <v>0</v>
      </c>
      <c r="EB1598" s="11" t="str">
        <f t="shared" si="62"/>
        <v>CUMPLE</v>
      </c>
      <c r="EC1598" s="11" t="str">
        <f t="shared" si="63"/>
        <v>CUMPLE</v>
      </c>
      <c r="ED1598" s="11" t="str">
        <f t="shared" si="64"/>
        <v>CUMPLE</v>
      </c>
      <c r="EE1598" s="11" t="b">
        <f t="shared" si="65"/>
        <v>0</v>
      </c>
      <c r="EF1598" s="11">
        <v>12</v>
      </c>
      <c r="EG1598" s="11" t="str">
        <f t="shared" si="66"/>
        <v>CUMPLE</v>
      </c>
      <c r="EH1598" s="11">
        <v>3</v>
      </c>
      <c r="EI1598" s="11" t="str">
        <f t="shared" si="50"/>
        <v>CUMPLE</v>
      </c>
      <c r="EL1598" s="20" t="s">
        <v>1150</v>
      </c>
      <c r="EM1598" s="17" t="str">
        <f t="shared" si="49"/>
        <v>CUMPLE</v>
      </c>
    </row>
    <row r="1599" spans="1:143" s="1" customFormat="1" ht="120" x14ac:dyDescent="0.25">
      <c r="A1599" s="133">
        <v>13</v>
      </c>
      <c r="B1599" s="18" t="s">
        <v>1151</v>
      </c>
      <c r="C1599" s="133">
        <v>3</v>
      </c>
      <c r="D1599" s="134"/>
      <c r="E1599" s="135">
        <f t="shared" si="59"/>
        <v>0</v>
      </c>
      <c r="F1599" s="135">
        <f t="shared" si="60"/>
        <v>0</v>
      </c>
      <c r="G1599" s="135">
        <f t="shared" si="61"/>
        <v>0</v>
      </c>
      <c r="EB1599" s="11" t="str">
        <f t="shared" si="62"/>
        <v>CUMPLE</v>
      </c>
      <c r="EC1599" s="11" t="str">
        <f t="shared" si="63"/>
        <v>CUMPLE</v>
      </c>
      <c r="ED1599" s="11" t="str">
        <f t="shared" si="64"/>
        <v>CUMPLE</v>
      </c>
      <c r="EE1599" s="11" t="b">
        <f t="shared" si="65"/>
        <v>0</v>
      </c>
      <c r="EF1599" s="11">
        <v>13</v>
      </c>
      <c r="EG1599" s="11" t="str">
        <f t="shared" si="66"/>
        <v>CUMPLE</v>
      </c>
      <c r="EH1599" s="11">
        <v>3</v>
      </c>
      <c r="EI1599" s="11" t="str">
        <f t="shared" si="50"/>
        <v>CUMPLE</v>
      </c>
      <c r="EL1599" s="20" t="s">
        <v>1152</v>
      </c>
      <c r="EM1599" s="17" t="str">
        <f t="shared" si="49"/>
        <v>CUMPLE</v>
      </c>
    </row>
    <row r="1600" spans="1:143" s="1" customFormat="1" ht="120" x14ac:dyDescent="0.25">
      <c r="A1600" s="133">
        <v>14</v>
      </c>
      <c r="B1600" s="18" t="s">
        <v>1153</v>
      </c>
      <c r="C1600" s="133">
        <v>3</v>
      </c>
      <c r="D1600" s="134"/>
      <c r="E1600" s="135">
        <f t="shared" si="59"/>
        <v>0</v>
      </c>
      <c r="F1600" s="135">
        <f t="shared" si="60"/>
        <v>0</v>
      </c>
      <c r="G1600" s="135">
        <f t="shared" si="61"/>
        <v>0</v>
      </c>
      <c r="EB1600" s="11" t="str">
        <f t="shared" si="62"/>
        <v>CUMPLE</v>
      </c>
      <c r="EC1600" s="11" t="str">
        <f t="shared" si="63"/>
        <v>CUMPLE</v>
      </c>
      <c r="ED1600" s="11" t="str">
        <f t="shared" si="64"/>
        <v>CUMPLE</v>
      </c>
      <c r="EE1600" s="11" t="b">
        <f t="shared" si="65"/>
        <v>0</v>
      </c>
      <c r="EF1600" s="11">
        <v>14</v>
      </c>
      <c r="EG1600" s="11" t="str">
        <f t="shared" si="66"/>
        <v>CUMPLE</v>
      </c>
      <c r="EH1600" s="11">
        <v>3</v>
      </c>
      <c r="EI1600" s="11" t="str">
        <f t="shared" si="50"/>
        <v>CUMPLE</v>
      </c>
      <c r="EL1600" s="20" t="s">
        <v>1154</v>
      </c>
      <c r="EM1600" s="17" t="str">
        <f t="shared" si="49"/>
        <v>CUMPLE</v>
      </c>
    </row>
    <row r="1601" spans="1:143" s="1" customFormat="1" ht="159.75" customHeight="1" x14ac:dyDescent="0.25">
      <c r="A1601" s="133">
        <v>15</v>
      </c>
      <c r="B1601" s="18" t="s">
        <v>1155</v>
      </c>
      <c r="C1601" s="133">
        <v>1</v>
      </c>
      <c r="D1601" s="134"/>
      <c r="E1601" s="135">
        <f t="shared" si="59"/>
        <v>0</v>
      </c>
      <c r="F1601" s="135">
        <f t="shared" si="60"/>
        <v>0</v>
      </c>
      <c r="G1601" s="135">
        <f t="shared" si="61"/>
        <v>0</v>
      </c>
      <c r="EB1601" s="11" t="str">
        <f t="shared" si="62"/>
        <v>CUMPLE</v>
      </c>
      <c r="EC1601" s="11" t="str">
        <f t="shared" si="63"/>
        <v>CUMPLE</v>
      </c>
      <c r="ED1601" s="11" t="str">
        <f t="shared" si="64"/>
        <v>CUMPLE</v>
      </c>
      <c r="EE1601" s="11" t="b">
        <f t="shared" si="65"/>
        <v>0</v>
      </c>
      <c r="EF1601" s="11">
        <v>15</v>
      </c>
      <c r="EG1601" s="11" t="str">
        <f t="shared" si="66"/>
        <v>CUMPLE</v>
      </c>
      <c r="EH1601" s="11">
        <v>1</v>
      </c>
      <c r="EI1601" s="11" t="str">
        <f t="shared" si="50"/>
        <v>CUMPLE</v>
      </c>
      <c r="EL1601" s="20" t="s">
        <v>1156</v>
      </c>
      <c r="EM1601" s="17" t="str">
        <f t="shared" si="49"/>
        <v>CUMPLE</v>
      </c>
    </row>
    <row r="1602" spans="1:143" s="1" customFormat="1" ht="105" x14ac:dyDescent="0.25">
      <c r="A1602" s="133">
        <v>16</v>
      </c>
      <c r="B1602" s="18" t="s">
        <v>1157</v>
      </c>
      <c r="C1602" s="133">
        <v>3</v>
      </c>
      <c r="D1602" s="134"/>
      <c r="E1602" s="135">
        <f t="shared" si="59"/>
        <v>0</v>
      </c>
      <c r="F1602" s="135">
        <f t="shared" si="60"/>
        <v>0</v>
      </c>
      <c r="G1602" s="135">
        <f t="shared" si="61"/>
        <v>0</v>
      </c>
      <c r="EB1602" s="11" t="str">
        <f t="shared" si="62"/>
        <v>CUMPLE</v>
      </c>
      <c r="EC1602" s="11" t="str">
        <f t="shared" si="63"/>
        <v>CUMPLE</v>
      </c>
      <c r="ED1602" s="11" t="str">
        <f t="shared" si="64"/>
        <v>CUMPLE</v>
      </c>
      <c r="EE1602" s="11" t="b">
        <f t="shared" si="65"/>
        <v>0</v>
      </c>
      <c r="EF1602" s="11">
        <v>16</v>
      </c>
      <c r="EG1602" s="11" t="str">
        <f t="shared" si="66"/>
        <v>CUMPLE</v>
      </c>
      <c r="EH1602" s="11">
        <v>3</v>
      </c>
      <c r="EI1602" s="11" t="str">
        <f t="shared" si="50"/>
        <v>CUMPLE</v>
      </c>
      <c r="EL1602" s="20" t="s">
        <v>1158</v>
      </c>
      <c r="EM1602" s="17" t="str">
        <f t="shared" si="49"/>
        <v>CUMPLE</v>
      </c>
    </row>
    <row r="1603" spans="1:143" s="1" customFormat="1" ht="105" x14ac:dyDescent="0.25">
      <c r="A1603" s="133">
        <v>17</v>
      </c>
      <c r="B1603" s="18" t="s">
        <v>1159</v>
      </c>
      <c r="C1603" s="133">
        <v>3</v>
      </c>
      <c r="D1603" s="134"/>
      <c r="E1603" s="135">
        <f t="shared" si="59"/>
        <v>0</v>
      </c>
      <c r="F1603" s="135">
        <f t="shared" si="60"/>
        <v>0</v>
      </c>
      <c r="G1603" s="135">
        <f t="shared" si="61"/>
        <v>0</v>
      </c>
      <c r="EB1603" s="11" t="str">
        <f t="shared" si="62"/>
        <v>CUMPLE</v>
      </c>
      <c r="EC1603" s="11" t="str">
        <f t="shared" si="63"/>
        <v>CUMPLE</v>
      </c>
      <c r="ED1603" s="11" t="str">
        <f t="shared" si="64"/>
        <v>CUMPLE</v>
      </c>
      <c r="EE1603" s="11" t="b">
        <f t="shared" si="65"/>
        <v>0</v>
      </c>
      <c r="EF1603" s="11">
        <v>17</v>
      </c>
      <c r="EG1603" s="11" t="str">
        <f t="shared" si="66"/>
        <v>CUMPLE</v>
      </c>
      <c r="EH1603" s="11">
        <v>3</v>
      </c>
      <c r="EI1603" s="11" t="str">
        <f t="shared" si="50"/>
        <v>CUMPLE</v>
      </c>
      <c r="EL1603" s="20" t="s">
        <v>1160</v>
      </c>
      <c r="EM1603" s="17" t="str">
        <f t="shared" si="49"/>
        <v>CUMPLE</v>
      </c>
    </row>
    <row r="1604" spans="1:143" s="1" customFormat="1" ht="165" x14ac:dyDescent="0.25">
      <c r="A1604" s="133">
        <v>18</v>
      </c>
      <c r="B1604" s="18" t="s">
        <v>1161</v>
      </c>
      <c r="C1604" s="133">
        <v>3</v>
      </c>
      <c r="D1604" s="134"/>
      <c r="E1604" s="135">
        <f t="shared" si="59"/>
        <v>0</v>
      </c>
      <c r="F1604" s="135">
        <f t="shared" si="60"/>
        <v>0</v>
      </c>
      <c r="G1604" s="135">
        <f t="shared" si="61"/>
        <v>0</v>
      </c>
      <c r="EB1604" s="11" t="str">
        <f t="shared" si="62"/>
        <v>CUMPLE</v>
      </c>
      <c r="EC1604" s="11" t="str">
        <f t="shared" si="63"/>
        <v>CUMPLE</v>
      </c>
      <c r="ED1604" s="11" t="str">
        <f t="shared" si="64"/>
        <v>CUMPLE</v>
      </c>
      <c r="EE1604" s="11" t="b">
        <f t="shared" si="65"/>
        <v>0</v>
      </c>
      <c r="EF1604" s="11">
        <v>18</v>
      </c>
      <c r="EG1604" s="11" t="str">
        <f t="shared" si="66"/>
        <v>CUMPLE</v>
      </c>
      <c r="EH1604" s="11">
        <v>3</v>
      </c>
      <c r="EI1604" s="11" t="str">
        <f t="shared" si="50"/>
        <v>CUMPLE</v>
      </c>
      <c r="EL1604" s="20" t="s">
        <v>1162</v>
      </c>
      <c r="EM1604" s="17" t="str">
        <f t="shared" si="49"/>
        <v>CUMPLE</v>
      </c>
    </row>
    <row r="1605" spans="1:143" s="1" customFormat="1" ht="18" x14ac:dyDescent="0.25">
      <c r="A1605" s="278" t="s">
        <v>9</v>
      </c>
      <c r="B1605" s="279"/>
      <c r="C1605" s="265"/>
      <c r="D1605" s="266"/>
      <c r="E1605" s="267">
        <f>SUM(E7:E1604)</f>
        <v>0</v>
      </c>
      <c r="F1605" s="267">
        <f>SUM(F7:F1604)</f>
        <v>0</v>
      </c>
      <c r="G1605" s="267">
        <f>SUM(G7:G1604)</f>
        <v>0</v>
      </c>
      <c r="EB1605" s="11"/>
      <c r="EC1605" s="11"/>
      <c r="ED1605" s="11"/>
      <c r="EE1605" s="11"/>
      <c r="EF1605" s="11"/>
      <c r="EG1605" s="11"/>
      <c r="EH1605" s="11"/>
      <c r="EI1605" s="11"/>
      <c r="EL1605" s="20"/>
      <c r="EM1605" s="17" t="str">
        <f t="shared" si="49"/>
        <v>CUMPLE</v>
      </c>
    </row>
    <row r="1606" spans="1:143" s="1" customFormat="1" x14ac:dyDescent="0.25">
      <c r="A1606" s="268"/>
      <c r="B1606" s="269"/>
      <c r="C1606" s="270"/>
      <c r="D1606" s="271"/>
      <c r="E1606" s="272"/>
      <c r="F1606" s="273"/>
      <c r="G1606" s="273"/>
      <c r="EL1606" s="274"/>
    </row>
    <row r="1607" spans="1:143" s="1" customFormat="1" x14ac:dyDescent="0.25">
      <c r="A1607" s="268"/>
      <c r="B1607" s="269"/>
      <c r="C1607" s="270"/>
      <c r="D1607" s="271"/>
      <c r="E1607" s="272"/>
      <c r="F1607" s="273"/>
      <c r="G1607" s="273"/>
      <c r="EL1607" s="274"/>
    </row>
    <row r="1608" spans="1:143" s="1" customFormat="1" x14ac:dyDescent="0.25">
      <c r="A1608" s="268"/>
      <c r="B1608" s="269"/>
      <c r="C1608" s="270"/>
      <c r="D1608" s="271"/>
      <c r="E1608" s="272"/>
      <c r="F1608" s="273"/>
      <c r="G1608" s="273"/>
      <c r="EL1608" s="274"/>
    </row>
    <row r="1609" spans="1:143" s="1" customFormat="1" x14ac:dyDescent="0.25">
      <c r="A1609" s="268"/>
      <c r="B1609" s="269"/>
      <c r="C1609" s="270"/>
      <c r="D1609" s="271"/>
      <c r="E1609" s="272"/>
      <c r="F1609" s="273"/>
      <c r="G1609" s="273"/>
      <c r="EL1609" s="274"/>
    </row>
    <row r="1610" spans="1:143" s="1" customFormat="1" x14ac:dyDescent="0.25">
      <c r="A1610" s="268"/>
      <c r="B1610" s="269"/>
      <c r="C1610" s="270"/>
      <c r="D1610" s="271"/>
      <c r="E1610" s="272"/>
      <c r="F1610" s="273"/>
      <c r="G1610" s="273"/>
      <c r="EL1610" s="274"/>
    </row>
    <row r="1611" spans="1:143" s="1" customFormat="1" x14ac:dyDescent="0.25">
      <c r="A1611" s="268"/>
      <c r="B1611" s="269"/>
      <c r="C1611" s="270"/>
      <c r="D1611" s="271"/>
      <c r="E1611" s="272"/>
      <c r="F1611" s="273"/>
      <c r="G1611" s="273"/>
      <c r="EL1611" s="274"/>
    </row>
    <row r="1612" spans="1:143" s="1" customFormat="1" x14ac:dyDescent="0.25">
      <c r="A1612" s="268"/>
      <c r="B1612" s="269"/>
      <c r="C1612" s="270"/>
      <c r="D1612" s="271"/>
      <c r="E1612" s="272"/>
      <c r="F1612" s="273"/>
      <c r="G1612" s="273"/>
      <c r="EL1612" s="274"/>
    </row>
    <row r="1613" spans="1:143" s="1" customFormat="1" x14ac:dyDescent="0.25">
      <c r="A1613" s="268"/>
      <c r="B1613" s="269"/>
      <c r="C1613" s="270"/>
      <c r="D1613" s="271"/>
      <c r="E1613" s="272"/>
      <c r="F1613" s="273"/>
      <c r="G1613" s="273"/>
      <c r="EL1613" s="274"/>
    </row>
    <row r="1614" spans="1:143" s="1" customFormat="1" x14ac:dyDescent="0.25">
      <c r="A1614" s="268"/>
      <c r="B1614" s="269"/>
      <c r="C1614" s="270"/>
      <c r="D1614" s="271"/>
      <c r="E1614" s="272"/>
      <c r="F1614" s="273"/>
      <c r="G1614" s="273"/>
      <c r="EL1614" s="274"/>
    </row>
    <row r="1615" spans="1:143" s="1" customFormat="1" x14ac:dyDescent="0.25">
      <c r="A1615" s="268"/>
      <c r="B1615" s="269"/>
      <c r="C1615" s="270"/>
      <c r="D1615" s="271"/>
      <c r="E1615" s="272"/>
      <c r="F1615" s="273"/>
      <c r="G1615" s="273"/>
      <c r="EL1615" s="274"/>
    </row>
    <row r="1616" spans="1:143" s="1" customFormat="1" x14ac:dyDescent="0.25">
      <c r="A1616" s="268"/>
      <c r="B1616" s="269"/>
      <c r="C1616" s="270"/>
      <c r="D1616" s="271"/>
      <c r="E1616" s="272"/>
      <c r="F1616" s="273"/>
      <c r="G1616" s="273"/>
      <c r="EL1616" s="274"/>
    </row>
    <row r="1617" spans="1:142" s="1" customFormat="1" x14ac:dyDescent="0.25">
      <c r="A1617" s="268"/>
      <c r="B1617" s="269"/>
      <c r="C1617" s="270"/>
      <c r="D1617" s="271"/>
      <c r="E1617" s="272"/>
      <c r="F1617" s="273"/>
      <c r="G1617" s="273"/>
      <c r="EL1617" s="274"/>
    </row>
    <row r="1618" spans="1:142" s="1" customFormat="1" x14ac:dyDescent="0.25">
      <c r="A1618" s="268"/>
      <c r="B1618" s="269"/>
      <c r="C1618" s="270"/>
      <c r="D1618" s="271"/>
      <c r="E1618" s="272"/>
      <c r="F1618" s="273"/>
      <c r="G1618" s="273"/>
      <c r="EL1618" s="274"/>
    </row>
    <row r="1619" spans="1:142" s="1" customFormat="1" x14ac:dyDescent="0.25">
      <c r="A1619" s="268"/>
      <c r="B1619" s="269"/>
      <c r="C1619" s="270"/>
      <c r="D1619" s="271"/>
      <c r="E1619" s="272"/>
      <c r="F1619" s="273"/>
      <c r="G1619" s="273"/>
      <c r="EL1619" s="274"/>
    </row>
    <row r="1620" spans="1:142" s="1" customFormat="1" x14ac:dyDescent="0.25">
      <c r="A1620" s="268"/>
      <c r="B1620" s="269"/>
      <c r="C1620" s="270"/>
      <c r="D1620" s="271"/>
      <c r="E1620" s="272"/>
      <c r="F1620" s="273"/>
      <c r="G1620" s="273"/>
      <c r="EL1620" s="274"/>
    </row>
    <row r="1621" spans="1:142" s="1" customFormat="1" x14ac:dyDescent="0.25">
      <c r="A1621" s="268"/>
      <c r="B1621" s="269"/>
      <c r="C1621" s="270"/>
      <c r="D1621" s="271"/>
      <c r="E1621" s="272"/>
      <c r="F1621" s="273"/>
      <c r="G1621" s="273"/>
      <c r="EL1621" s="274"/>
    </row>
    <row r="1622" spans="1:142" s="1" customFormat="1" x14ac:dyDescent="0.25">
      <c r="A1622" s="268"/>
      <c r="B1622" s="269"/>
      <c r="C1622" s="270"/>
      <c r="D1622" s="271"/>
      <c r="E1622" s="272"/>
      <c r="F1622" s="273"/>
      <c r="G1622" s="273"/>
      <c r="EL1622" s="274"/>
    </row>
    <row r="1623" spans="1:142" s="1" customFormat="1" x14ac:dyDescent="0.25">
      <c r="A1623" s="268"/>
      <c r="B1623" s="269"/>
      <c r="C1623" s="270"/>
      <c r="D1623" s="271"/>
      <c r="E1623" s="272"/>
      <c r="F1623" s="273"/>
      <c r="G1623" s="273"/>
      <c r="EL1623" s="274"/>
    </row>
    <row r="1624" spans="1:142" s="1" customFormat="1" x14ac:dyDescent="0.25">
      <c r="A1624" s="268"/>
      <c r="B1624" s="269"/>
      <c r="C1624" s="270"/>
      <c r="D1624" s="271"/>
      <c r="E1624" s="272"/>
      <c r="F1624" s="273"/>
      <c r="G1624" s="273"/>
      <c r="EL1624" s="274"/>
    </row>
    <row r="1625" spans="1:142" s="1" customFormat="1" x14ac:dyDescent="0.25">
      <c r="A1625" s="268"/>
      <c r="B1625" s="269"/>
      <c r="C1625" s="270"/>
      <c r="D1625" s="271"/>
      <c r="E1625" s="272"/>
      <c r="F1625" s="273"/>
      <c r="G1625" s="273"/>
      <c r="EL1625" s="274"/>
    </row>
    <row r="1626" spans="1:142" s="1" customFormat="1" x14ac:dyDescent="0.25">
      <c r="A1626" s="268"/>
      <c r="B1626" s="269"/>
      <c r="C1626" s="270"/>
      <c r="D1626" s="271"/>
      <c r="E1626" s="272"/>
      <c r="F1626" s="273"/>
      <c r="G1626" s="273"/>
      <c r="EL1626" s="274"/>
    </row>
    <row r="1627" spans="1:142" s="1" customFormat="1" x14ac:dyDescent="0.25">
      <c r="A1627" s="268"/>
      <c r="B1627" s="269"/>
      <c r="C1627" s="270"/>
      <c r="D1627" s="271"/>
      <c r="E1627" s="272"/>
      <c r="F1627" s="273"/>
      <c r="G1627" s="273"/>
      <c r="EL1627" s="274"/>
    </row>
    <row r="1628" spans="1:142" s="1" customFormat="1" x14ac:dyDescent="0.25">
      <c r="A1628" s="268"/>
      <c r="B1628" s="269"/>
      <c r="C1628" s="270"/>
      <c r="D1628" s="271"/>
      <c r="E1628" s="272"/>
      <c r="F1628" s="273"/>
      <c r="G1628" s="273"/>
      <c r="EL1628" s="274"/>
    </row>
    <row r="1629" spans="1:142" s="1" customFormat="1" x14ac:dyDescent="0.25">
      <c r="A1629" s="268"/>
      <c r="B1629" s="269"/>
      <c r="C1629" s="270"/>
      <c r="D1629" s="271"/>
      <c r="E1629" s="272"/>
      <c r="F1629" s="273"/>
      <c r="G1629" s="273"/>
      <c r="EL1629" s="274"/>
    </row>
    <row r="1630" spans="1:142" s="1" customFormat="1" x14ac:dyDescent="0.25">
      <c r="A1630" s="268"/>
      <c r="B1630" s="269"/>
      <c r="C1630" s="270"/>
      <c r="D1630" s="271"/>
      <c r="E1630" s="272"/>
      <c r="F1630" s="273"/>
      <c r="G1630" s="273"/>
      <c r="EL1630" s="274"/>
    </row>
    <row r="1631" spans="1:142" s="1" customFormat="1" x14ac:dyDescent="0.25">
      <c r="A1631" s="268"/>
      <c r="B1631" s="269"/>
      <c r="C1631" s="270"/>
      <c r="D1631" s="271"/>
      <c r="E1631" s="272"/>
      <c r="F1631" s="273"/>
      <c r="G1631" s="273"/>
      <c r="EL1631" s="274"/>
    </row>
    <row r="1632" spans="1:142" s="1" customFormat="1" x14ac:dyDescent="0.25">
      <c r="A1632" s="268"/>
      <c r="B1632" s="269"/>
      <c r="C1632" s="270"/>
      <c r="D1632" s="271"/>
      <c r="E1632" s="272"/>
      <c r="F1632" s="273"/>
      <c r="G1632" s="273"/>
      <c r="EL1632" s="274"/>
    </row>
    <row r="1633" spans="1:142" s="1" customFormat="1" x14ac:dyDescent="0.25">
      <c r="A1633" s="268"/>
      <c r="B1633" s="269"/>
      <c r="C1633" s="270"/>
      <c r="D1633" s="271"/>
      <c r="E1633" s="272"/>
      <c r="F1633" s="273"/>
      <c r="G1633" s="273"/>
      <c r="EL1633" s="274"/>
    </row>
    <row r="1634" spans="1:142" s="1" customFormat="1" x14ac:dyDescent="0.25">
      <c r="A1634" s="268"/>
      <c r="B1634" s="269"/>
      <c r="C1634" s="270"/>
      <c r="D1634" s="271"/>
      <c r="E1634" s="272"/>
      <c r="F1634" s="273"/>
      <c r="G1634" s="273"/>
      <c r="EL1634" s="274"/>
    </row>
    <row r="1635" spans="1:142" s="1" customFormat="1" x14ac:dyDescent="0.25">
      <c r="A1635" s="268"/>
      <c r="B1635" s="269"/>
      <c r="C1635" s="270"/>
      <c r="D1635" s="271"/>
      <c r="E1635" s="272"/>
      <c r="F1635" s="273"/>
      <c r="G1635" s="273"/>
      <c r="EL1635" s="274"/>
    </row>
    <row r="1636" spans="1:142" s="1" customFormat="1" x14ac:dyDescent="0.25">
      <c r="A1636" s="268"/>
      <c r="B1636" s="269"/>
      <c r="C1636" s="270"/>
      <c r="D1636" s="271"/>
      <c r="E1636" s="272"/>
      <c r="F1636" s="273"/>
      <c r="G1636" s="273"/>
      <c r="EL1636" s="274"/>
    </row>
    <row r="1637" spans="1:142" s="1" customFormat="1" x14ac:dyDescent="0.25">
      <c r="A1637" s="268"/>
      <c r="B1637" s="269"/>
      <c r="C1637" s="270"/>
      <c r="D1637" s="271"/>
      <c r="E1637" s="272"/>
      <c r="F1637" s="273"/>
      <c r="G1637" s="273"/>
      <c r="EL1637" s="274"/>
    </row>
    <row r="1638" spans="1:142" s="1" customFormat="1" x14ac:dyDescent="0.25">
      <c r="A1638" s="268"/>
      <c r="B1638" s="269"/>
      <c r="C1638" s="270"/>
      <c r="D1638" s="271"/>
      <c r="E1638" s="272"/>
      <c r="F1638" s="273"/>
      <c r="G1638" s="273"/>
      <c r="EL1638" s="274"/>
    </row>
    <row r="1639" spans="1:142" s="1" customFormat="1" x14ac:dyDescent="0.25">
      <c r="A1639" s="268"/>
      <c r="B1639" s="269"/>
      <c r="C1639" s="270"/>
      <c r="D1639" s="271"/>
      <c r="E1639" s="272"/>
      <c r="F1639" s="273"/>
      <c r="G1639" s="273"/>
      <c r="EL1639" s="274"/>
    </row>
    <row r="1640" spans="1:142" s="1" customFormat="1" x14ac:dyDescent="0.25">
      <c r="A1640" s="268"/>
      <c r="B1640" s="269"/>
      <c r="C1640" s="270"/>
      <c r="D1640" s="271"/>
      <c r="E1640" s="272"/>
      <c r="F1640" s="273"/>
      <c r="G1640" s="273"/>
      <c r="EL1640" s="274"/>
    </row>
    <row r="1641" spans="1:142" s="1" customFormat="1" x14ac:dyDescent="0.25">
      <c r="A1641" s="268"/>
      <c r="B1641" s="269"/>
      <c r="C1641" s="270"/>
      <c r="D1641" s="271"/>
      <c r="E1641" s="272"/>
      <c r="F1641" s="273"/>
      <c r="G1641" s="273"/>
      <c r="EL1641" s="274"/>
    </row>
    <row r="1642" spans="1:142" s="1" customFormat="1" x14ac:dyDescent="0.25">
      <c r="A1642" s="268"/>
      <c r="B1642" s="269"/>
      <c r="C1642" s="270"/>
      <c r="D1642" s="271"/>
      <c r="E1642" s="272"/>
      <c r="F1642" s="273"/>
      <c r="G1642" s="273"/>
      <c r="EL1642" s="274"/>
    </row>
    <row r="1643" spans="1:142" s="1" customFormat="1" x14ac:dyDescent="0.25">
      <c r="A1643" s="268"/>
      <c r="B1643" s="269"/>
      <c r="C1643" s="270"/>
      <c r="D1643" s="271"/>
      <c r="E1643" s="272"/>
      <c r="F1643" s="273"/>
      <c r="G1643" s="273"/>
      <c r="EL1643" s="274"/>
    </row>
    <row r="1644" spans="1:142" s="1" customFormat="1" x14ac:dyDescent="0.25">
      <c r="A1644" s="268"/>
      <c r="B1644" s="269"/>
      <c r="C1644" s="270"/>
      <c r="D1644" s="271"/>
      <c r="E1644" s="272"/>
      <c r="F1644" s="273"/>
      <c r="G1644" s="273"/>
      <c r="EL1644" s="274"/>
    </row>
    <row r="1645" spans="1:142" s="1" customFormat="1" x14ac:dyDescent="0.25">
      <c r="A1645" s="268"/>
      <c r="B1645" s="269"/>
      <c r="C1645" s="270"/>
      <c r="D1645" s="271"/>
      <c r="E1645" s="272"/>
      <c r="F1645" s="273"/>
      <c r="G1645" s="273"/>
      <c r="EL1645" s="274"/>
    </row>
    <row r="1646" spans="1:142" s="1" customFormat="1" x14ac:dyDescent="0.25">
      <c r="A1646" s="268"/>
      <c r="B1646" s="269"/>
      <c r="C1646" s="270"/>
      <c r="D1646" s="271"/>
      <c r="E1646" s="272"/>
      <c r="F1646" s="273"/>
      <c r="G1646" s="273"/>
      <c r="EL1646" s="274"/>
    </row>
    <row r="1647" spans="1:142" s="1" customFormat="1" x14ac:dyDescent="0.25">
      <c r="A1647" s="268"/>
      <c r="B1647" s="269"/>
      <c r="C1647" s="270"/>
      <c r="D1647" s="271"/>
      <c r="E1647" s="272"/>
      <c r="F1647" s="273"/>
      <c r="G1647" s="273"/>
      <c r="EL1647" s="274"/>
    </row>
    <row r="1648" spans="1:142" s="1" customFormat="1" x14ac:dyDescent="0.25">
      <c r="A1648" s="268"/>
      <c r="B1648" s="269"/>
      <c r="C1648" s="270"/>
      <c r="D1648" s="271"/>
      <c r="E1648" s="272"/>
      <c r="F1648" s="273"/>
      <c r="G1648" s="273"/>
      <c r="EL1648" s="274"/>
    </row>
    <row r="1649" spans="1:142" s="1" customFormat="1" x14ac:dyDescent="0.25">
      <c r="A1649" s="268"/>
      <c r="B1649" s="269"/>
      <c r="C1649" s="270"/>
      <c r="D1649" s="271"/>
      <c r="E1649" s="272"/>
      <c r="F1649" s="273"/>
      <c r="G1649" s="273"/>
      <c r="EL1649" s="274"/>
    </row>
    <row r="1650" spans="1:142" s="1" customFormat="1" x14ac:dyDescent="0.25">
      <c r="A1650" s="268"/>
      <c r="B1650" s="269"/>
      <c r="C1650" s="270"/>
      <c r="D1650" s="271"/>
      <c r="E1650" s="272"/>
      <c r="F1650" s="273"/>
      <c r="G1650" s="273"/>
      <c r="EL1650" s="274"/>
    </row>
    <row r="1651" spans="1:142" s="1" customFormat="1" x14ac:dyDescent="0.25">
      <c r="A1651" s="268"/>
      <c r="B1651" s="269"/>
      <c r="C1651" s="270"/>
      <c r="D1651" s="271"/>
      <c r="E1651" s="272"/>
      <c r="F1651" s="273"/>
      <c r="G1651" s="273"/>
      <c r="EL1651" s="274"/>
    </row>
    <row r="1652" spans="1:142" s="1" customFormat="1" x14ac:dyDescent="0.25">
      <c r="A1652" s="268"/>
      <c r="B1652" s="269"/>
      <c r="C1652" s="270"/>
      <c r="D1652" s="271"/>
      <c r="E1652" s="272"/>
      <c r="F1652" s="273"/>
      <c r="G1652" s="273"/>
      <c r="EL1652" s="274"/>
    </row>
    <row r="1653" spans="1:142" s="1" customFormat="1" x14ac:dyDescent="0.25">
      <c r="A1653" s="268"/>
      <c r="B1653" s="269"/>
      <c r="C1653" s="270"/>
      <c r="D1653" s="271"/>
      <c r="E1653" s="272"/>
      <c r="F1653" s="273"/>
      <c r="G1653" s="273"/>
      <c r="EL1653" s="274"/>
    </row>
    <row r="1654" spans="1:142" s="1" customFormat="1" x14ac:dyDescent="0.25">
      <c r="A1654" s="268"/>
      <c r="B1654" s="269"/>
      <c r="C1654" s="270"/>
      <c r="D1654" s="271"/>
      <c r="E1654" s="272"/>
      <c r="F1654" s="273"/>
      <c r="G1654" s="273"/>
      <c r="EL1654" s="274"/>
    </row>
    <row r="1655" spans="1:142" s="1" customFormat="1" x14ac:dyDescent="0.25">
      <c r="A1655" s="268"/>
      <c r="B1655" s="269"/>
      <c r="C1655" s="270"/>
      <c r="D1655" s="271"/>
      <c r="E1655" s="272"/>
      <c r="F1655" s="273"/>
      <c r="G1655" s="273"/>
      <c r="EL1655" s="274"/>
    </row>
    <row r="1656" spans="1:142" s="1" customFormat="1" x14ac:dyDescent="0.25">
      <c r="A1656" s="268"/>
      <c r="B1656" s="269"/>
      <c r="C1656" s="270"/>
      <c r="D1656" s="271"/>
      <c r="E1656" s="272"/>
      <c r="F1656" s="273"/>
      <c r="G1656" s="273"/>
      <c r="EL1656" s="274"/>
    </row>
    <row r="1657" spans="1:142" s="1" customFormat="1" x14ac:dyDescent="0.25">
      <c r="A1657" s="268"/>
      <c r="B1657" s="269"/>
      <c r="C1657" s="270"/>
      <c r="D1657" s="271"/>
      <c r="E1657" s="272"/>
      <c r="F1657" s="273"/>
      <c r="G1657" s="273"/>
      <c r="EL1657" s="274"/>
    </row>
    <row r="1658" spans="1:142" s="1" customFormat="1" x14ac:dyDescent="0.25">
      <c r="A1658" s="268"/>
      <c r="B1658" s="269"/>
      <c r="C1658" s="270"/>
      <c r="D1658" s="271"/>
      <c r="E1658" s="272"/>
      <c r="F1658" s="273"/>
      <c r="G1658" s="273"/>
      <c r="EL1658" s="274"/>
    </row>
    <row r="1659" spans="1:142" s="1" customFormat="1" x14ac:dyDescent="0.25">
      <c r="A1659" s="268"/>
      <c r="B1659" s="269"/>
      <c r="C1659" s="270"/>
      <c r="D1659" s="271"/>
      <c r="E1659" s="272"/>
      <c r="F1659" s="273"/>
      <c r="G1659" s="273"/>
      <c r="EL1659" s="274"/>
    </row>
    <row r="1660" spans="1:142" s="1" customFormat="1" x14ac:dyDescent="0.25">
      <c r="A1660" s="268"/>
      <c r="B1660" s="269"/>
      <c r="C1660" s="270"/>
      <c r="D1660" s="271"/>
      <c r="E1660" s="272"/>
      <c r="F1660" s="273"/>
      <c r="G1660" s="273"/>
      <c r="EL1660" s="274"/>
    </row>
    <row r="1661" spans="1:142" s="1" customFormat="1" x14ac:dyDescent="0.25">
      <c r="A1661" s="268"/>
      <c r="B1661" s="269"/>
      <c r="C1661" s="270"/>
      <c r="D1661" s="271"/>
      <c r="E1661" s="272"/>
      <c r="F1661" s="273"/>
      <c r="G1661" s="273"/>
      <c r="EL1661" s="274"/>
    </row>
    <row r="1662" spans="1:142" s="1" customFormat="1" x14ac:dyDescent="0.25">
      <c r="A1662" s="268"/>
      <c r="B1662" s="269"/>
      <c r="C1662" s="270"/>
      <c r="D1662" s="271"/>
      <c r="E1662" s="272"/>
      <c r="F1662" s="273"/>
      <c r="G1662" s="273"/>
      <c r="EL1662" s="274"/>
    </row>
    <row r="1663" spans="1:142" s="1" customFormat="1" x14ac:dyDescent="0.25">
      <c r="A1663" s="268"/>
      <c r="B1663" s="269"/>
      <c r="C1663" s="270"/>
      <c r="D1663" s="271"/>
      <c r="E1663" s="272"/>
      <c r="F1663" s="273"/>
      <c r="G1663" s="273"/>
      <c r="EL1663" s="274"/>
    </row>
    <row r="1664" spans="1:142" s="1" customFormat="1" x14ac:dyDescent="0.25">
      <c r="A1664" s="268"/>
      <c r="B1664" s="269"/>
      <c r="C1664" s="270"/>
      <c r="D1664" s="271"/>
      <c r="E1664" s="272"/>
      <c r="F1664" s="273"/>
      <c r="G1664" s="273"/>
      <c r="EL1664" s="274"/>
    </row>
    <row r="1665" spans="1:142" s="1" customFormat="1" x14ac:dyDescent="0.25">
      <c r="A1665" s="268"/>
      <c r="B1665" s="269"/>
      <c r="C1665" s="270"/>
      <c r="D1665" s="271"/>
      <c r="E1665" s="272"/>
      <c r="F1665" s="273"/>
      <c r="G1665" s="273"/>
      <c r="EL1665" s="274"/>
    </row>
    <row r="1666" spans="1:142" s="1" customFormat="1" x14ac:dyDescent="0.25">
      <c r="A1666" s="268"/>
      <c r="B1666" s="269"/>
      <c r="C1666" s="270"/>
      <c r="D1666" s="271"/>
      <c r="E1666" s="272"/>
      <c r="F1666" s="273"/>
      <c r="G1666" s="273"/>
      <c r="EL1666" s="274"/>
    </row>
    <row r="1667" spans="1:142" s="1" customFormat="1" x14ac:dyDescent="0.25">
      <c r="A1667" s="268"/>
      <c r="B1667" s="269"/>
      <c r="C1667" s="270"/>
      <c r="D1667" s="271"/>
      <c r="E1667" s="272"/>
      <c r="F1667" s="273"/>
      <c r="G1667" s="273"/>
      <c r="EL1667" s="274"/>
    </row>
    <row r="1668" spans="1:142" s="1" customFormat="1" x14ac:dyDescent="0.25">
      <c r="A1668" s="268"/>
      <c r="B1668" s="269"/>
      <c r="C1668" s="270"/>
      <c r="D1668" s="271"/>
      <c r="E1668" s="272"/>
      <c r="F1668" s="273"/>
      <c r="G1668" s="273"/>
      <c r="EL1668" s="274"/>
    </row>
    <row r="1669" spans="1:142" s="1" customFormat="1" x14ac:dyDescent="0.25">
      <c r="A1669" s="268"/>
      <c r="B1669" s="269"/>
      <c r="C1669" s="270"/>
      <c r="D1669" s="271"/>
      <c r="E1669" s="272"/>
      <c r="F1669" s="273"/>
      <c r="G1669" s="273"/>
      <c r="EL1669" s="274"/>
    </row>
    <row r="1670" spans="1:142" s="1" customFormat="1" x14ac:dyDescent="0.25">
      <c r="A1670" s="268"/>
      <c r="B1670" s="269"/>
      <c r="C1670" s="270"/>
      <c r="D1670" s="271"/>
      <c r="E1670" s="272"/>
      <c r="F1670" s="273"/>
      <c r="G1670" s="273"/>
      <c r="EL1670" s="274"/>
    </row>
    <row r="1671" spans="1:142" s="1" customFormat="1" x14ac:dyDescent="0.25">
      <c r="A1671" s="268"/>
      <c r="B1671" s="269"/>
      <c r="C1671" s="270"/>
      <c r="D1671" s="271"/>
      <c r="E1671" s="272"/>
      <c r="F1671" s="273"/>
      <c r="G1671" s="273"/>
      <c r="EL1671" s="274"/>
    </row>
    <row r="1672" spans="1:142" s="1" customFormat="1" x14ac:dyDescent="0.25">
      <c r="A1672" s="268"/>
      <c r="B1672" s="269"/>
      <c r="C1672" s="270"/>
      <c r="D1672" s="271"/>
      <c r="E1672" s="272"/>
      <c r="F1672" s="273"/>
      <c r="G1672" s="273"/>
      <c r="EL1672" s="274"/>
    </row>
    <row r="1673" spans="1:142" s="1" customFormat="1" x14ac:dyDescent="0.25">
      <c r="A1673" s="268"/>
      <c r="B1673" s="269"/>
      <c r="C1673" s="270"/>
      <c r="D1673" s="271"/>
      <c r="E1673" s="272"/>
      <c r="F1673" s="273"/>
      <c r="G1673" s="273"/>
      <c r="EL1673" s="274"/>
    </row>
    <row r="1674" spans="1:142" s="1" customFormat="1" x14ac:dyDescent="0.25">
      <c r="A1674" s="268"/>
      <c r="B1674" s="269"/>
      <c r="C1674" s="270"/>
      <c r="D1674" s="271"/>
      <c r="E1674" s="272"/>
      <c r="F1674" s="273"/>
      <c r="G1674" s="273"/>
      <c r="EL1674" s="274"/>
    </row>
    <row r="1675" spans="1:142" s="1" customFormat="1" x14ac:dyDescent="0.25">
      <c r="A1675" s="268"/>
      <c r="B1675" s="269"/>
      <c r="C1675" s="270"/>
      <c r="D1675" s="271"/>
      <c r="E1675" s="272"/>
      <c r="F1675" s="273"/>
      <c r="G1675" s="273"/>
      <c r="EL1675" s="274"/>
    </row>
    <row r="1676" spans="1:142" s="1" customFormat="1" x14ac:dyDescent="0.25">
      <c r="A1676" s="268"/>
      <c r="B1676" s="269"/>
      <c r="C1676" s="270"/>
      <c r="D1676" s="271"/>
      <c r="E1676" s="272"/>
      <c r="F1676" s="273"/>
      <c r="G1676" s="273"/>
      <c r="EL1676" s="274"/>
    </row>
    <row r="1677" spans="1:142" s="1" customFormat="1" x14ac:dyDescent="0.25">
      <c r="A1677" s="268"/>
      <c r="B1677" s="269"/>
      <c r="C1677" s="270"/>
      <c r="D1677" s="271"/>
      <c r="E1677" s="272"/>
      <c r="F1677" s="273"/>
      <c r="G1677" s="273"/>
      <c r="EL1677" s="274"/>
    </row>
    <row r="1678" spans="1:142" s="1" customFormat="1" x14ac:dyDescent="0.25">
      <c r="A1678" s="268"/>
      <c r="B1678" s="269"/>
      <c r="C1678" s="270"/>
      <c r="D1678" s="271"/>
      <c r="E1678" s="272"/>
      <c r="F1678" s="273"/>
      <c r="G1678" s="273"/>
      <c r="EL1678" s="274"/>
    </row>
    <row r="1679" spans="1:142" s="1" customFormat="1" x14ac:dyDescent="0.25">
      <c r="A1679" s="270"/>
      <c r="B1679" s="275"/>
      <c r="C1679" s="270"/>
      <c r="D1679" s="271"/>
      <c r="E1679" s="272"/>
      <c r="F1679" s="273"/>
      <c r="G1679" s="273"/>
      <c r="EL1679" s="274"/>
    </row>
    <row r="1680" spans="1:142" s="1" customFormat="1" x14ac:dyDescent="0.25">
      <c r="A1680" s="270"/>
      <c r="B1680" s="275"/>
      <c r="C1680" s="270"/>
      <c r="D1680" s="271"/>
      <c r="E1680" s="272"/>
      <c r="F1680" s="273"/>
      <c r="G1680" s="273"/>
      <c r="EL1680" s="274"/>
    </row>
    <row r="1681" spans="1:142" s="1" customFormat="1" x14ac:dyDescent="0.25">
      <c r="A1681" s="270"/>
      <c r="B1681" s="275"/>
      <c r="C1681" s="270"/>
      <c r="D1681" s="271"/>
      <c r="E1681" s="272"/>
      <c r="F1681" s="273"/>
      <c r="G1681" s="273"/>
      <c r="EL1681" s="274"/>
    </row>
    <row r="1682" spans="1:142" s="1" customFormat="1" x14ac:dyDescent="0.25">
      <c r="A1682" s="270"/>
      <c r="B1682" s="275"/>
      <c r="C1682" s="270"/>
      <c r="D1682" s="271"/>
      <c r="E1682" s="272"/>
      <c r="F1682" s="273"/>
      <c r="G1682" s="273"/>
      <c r="EL1682" s="274"/>
    </row>
    <row r="1683" spans="1:142" s="1" customFormat="1" x14ac:dyDescent="0.25">
      <c r="A1683" s="270"/>
      <c r="B1683" s="275"/>
      <c r="C1683" s="270"/>
      <c r="D1683" s="271"/>
      <c r="E1683" s="272"/>
      <c r="F1683" s="273"/>
      <c r="G1683" s="273"/>
      <c r="EL1683" s="274"/>
    </row>
    <row r="1684" spans="1:142" s="1" customFormat="1" x14ac:dyDescent="0.25">
      <c r="A1684" s="270"/>
      <c r="B1684" s="275"/>
      <c r="C1684" s="270"/>
      <c r="D1684" s="271"/>
      <c r="E1684" s="272"/>
      <c r="F1684" s="273"/>
      <c r="G1684" s="273"/>
      <c r="EL1684" s="274"/>
    </row>
    <row r="1685" spans="1:142" s="1" customFormat="1" x14ac:dyDescent="0.25">
      <c r="A1685" s="270"/>
      <c r="B1685" s="275"/>
      <c r="C1685" s="270"/>
      <c r="D1685" s="271"/>
      <c r="E1685" s="272"/>
      <c r="F1685" s="273"/>
      <c r="G1685" s="273"/>
      <c r="EL1685" s="274"/>
    </row>
    <row r="1686" spans="1:142" s="1" customFormat="1" x14ac:dyDescent="0.25">
      <c r="A1686" s="270"/>
      <c r="B1686" s="275"/>
      <c r="C1686" s="270"/>
      <c r="D1686" s="271"/>
      <c r="E1686" s="272"/>
      <c r="F1686" s="273"/>
      <c r="G1686" s="273"/>
      <c r="EL1686" s="274"/>
    </row>
    <row r="1687" spans="1:142" x14ac:dyDescent="0.25">
      <c r="A1687" s="270"/>
      <c r="B1687" s="276"/>
      <c r="C1687" s="270"/>
      <c r="D1687" s="271"/>
      <c r="E1687" s="272"/>
      <c r="F1687" s="273"/>
      <c r="G1687" s="273"/>
    </row>
    <row r="1688" spans="1:142" x14ac:dyDescent="0.25">
      <c r="A1688" s="270"/>
      <c r="B1688" s="276"/>
      <c r="C1688" s="270"/>
      <c r="D1688" s="271"/>
      <c r="E1688" s="272"/>
      <c r="F1688" s="273"/>
      <c r="G1688" s="273"/>
    </row>
    <row r="1689" spans="1:142" x14ac:dyDescent="0.25">
      <c r="A1689" s="270"/>
      <c r="B1689" s="276"/>
      <c r="C1689" s="270"/>
      <c r="D1689" s="271"/>
      <c r="E1689" s="272"/>
      <c r="F1689" s="273"/>
      <c r="G1689" s="273"/>
    </row>
    <row r="1690" spans="1:142" x14ac:dyDescent="0.25">
      <c r="A1690" s="270"/>
      <c r="B1690" s="276"/>
      <c r="C1690" s="270"/>
      <c r="D1690" s="271"/>
      <c r="E1690" s="272"/>
      <c r="F1690" s="273"/>
      <c r="G1690" s="273"/>
    </row>
    <row r="1691" spans="1:142" x14ac:dyDescent="0.25">
      <c r="A1691" s="270"/>
      <c r="B1691" s="276"/>
      <c r="C1691" s="270"/>
      <c r="D1691" s="271"/>
      <c r="E1691" s="272"/>
      <c r="F1691" s="273"/>
      <c r="G1691" s="273"/>
    </row>
    <row r="1692" spans="1:142" x14ac:dyDescent="0.25">
      <c r="A1692" s="270"/>
      <c r="B1692" s="276"/>
      <c r="C1692" s="270"/>
      <c r="D1692" s="271"/>
      <c r="E1692" s="272"/>
      <c r="F1692" s="273"/>
      <c r="G1692" s="273"/>
    </row>
    <row r="1693" spans="1:142" x14ac:dyDescent="0.25">
      <c r="A1693" s="270"/>
      <c r="B1693" s="276"/>
      <c r="C1693" s="270"/>
      <c r="D1693" s="271"/>
      <c r="E1693" s="272"/>
      <c r="F1693" s="273"/>
      <c r="G1693" s="273"/>
    </row>
    <row r="1694" spans="1:142" x14ac:dyDescent="0.25">
      <c r="A1694" s="270"/>
      <c r="B1694" s="276"/>
      <c r="C1694" s="270"/>
      <c r="D1694" s="271"/>
      <c r="E1694" s="272"/>
      <c r="F1694" s="273"/>
      <c r="G1694" s="273"/>
    </row>
    <row r="1695" spans="1:142" x14ac:dyDescent="0.25">
      <c r="A1695" s="270"/>
      <c r="B1695" s="276"/>
      <c r="C1695" s="270"/>
      <c r="D1695" s="271"/>
      <c r="E1695" s="272"/>
      <c r="F1695" s="273"/>
      <c r="G1695" s="273"/>
    </row>
    <row r="1696" spans="1:142" x14ac:dyDescent="0.25">
      <c r="A1696" s="270"/>
      <c r="B1696" s="276"/>
      <c r="C1696" s="270"/>
      <c r="D1696" s="271"/>
      <c r="E1696" s="272"/>
      <c r="F1696" s="273"/>
      <c r="G1696" s="273"/>
    </row>
  </sheetData>
  <mergeCells count="49">
    <mergeCell ref="A1:G1"/>
    <mergeCell ref="A2:G2"/>
    <mergeCell ref="A3:G3"/>
    <mergeCell ref="A4:G4"/>
    <mergeCell ref="A6:G6"/>
    <mergeCell ref="A109:G109"/>
    <mergeCell ref="EB7:ED7"/>
    <mergeCell ref="EF7:EG7"/>
    <mergeCell ref="EH7:EI7"/>
    <mergeCell ref="A12:G12"/>
    <mergeCell ref="A15:G15"/>
    <mergeCell ref="A19:G19"/>
    <mergeCell ref="A7:G7"/>
    <mergeCell ref="A24:G24"/>
    <mergeCell ref="A27:G27"/>
    <mergeCell ref="A42:G42"/>
    <mergeCell ref="A98:G98"/>
    <mergeCell ref="A102:G102"/>
    <mergeCell ref="A665:G665"/>
    <mergeCell ref="A185:G185"/>
    <mergeCell ref="A208:G208"/>
    <mergeCell ref="A255:G255"/>
    <mergeCell ref="A256:G256"/>
    <mergeCell ref="A275:G275"/>
    <mergeCell ref="A337:G337"/>
    <mergeCell ref="A456:G456"/>
    <mergeCell ref="A511:G511"/>
    <mergeCell ref="A518:G518"/>
    <mergeCell ref="A565:G565"/>
    <mergeCell ref="A614:G614"/>
    <mergeCell ref="A1248:G1248"/>
    <mergeCell ref="A753:G753"/>
    <mergeCell ref="A791:G791"/>
    <mergeCell ref="A847:G847"/>
    <mergeCell ref="A893:G893"/>
    <mergeCell ref="A900:G900"/>
    <mergeCell ref="A924:G924"/>
    <mergeCell ref="A939:G939"/>
    <mergeCell ref="A1015:G1015"/>
    <mergeCell ref="A1094:G1094"/>
    <mergeCell ref="A1202:G1202"/>
    <mergeCell ref="A1223:G1223"/>
    <mergeCell ref="A1605:B1605"/>
    <mergeCell ref="A1335:G1335"/>
    <mergeCell ref="A1485:G1485"/>
    <mergeCell ref="A1514:G1514"/>
    <mergeCell ref="A1537:G1537"/>
    <mergeCell ref="A1585:G1585"/>
    <mergeCell ref="A1596:G1596"/>
  </mergeCells>
  <conditionalFormatting sqref="ED8:EG1733">
    <cfRule type="containsText" dxfId="5" priority="6" operator="containsText" text="CUMPLE">
      <formula>NOT(ISERROR(SEARCH("CUMPLE",ED8)))</formula>
    </cfRule>
  </conditionalFormatting>
  <conditionalFormatting sqref="EE8:EG1733">
    <cfRule type="containsText" dxfId="4" priority="5" operator="containsText" text="FALSO">
      <formula>NOT(ISERROR(SEARCH("FALSO",EE8)))</formula>
    </cfRule>
  </conditionalFormatting>
  <conditionalFormatting sqref="EI8:EI1605">
    <cfRule type="containsText" dxfId="3" priority="4" operator="containsText" text="CUMPLE">
      <formula>NOT(ISERROR(SEARCH("CUMPLE",EI8)))</formula>
    </cfRule>
  </conditionalFormatting>
  <conditionalFormatting sqref="EI8:EI1605">
    <cfRule type="containsText" dxfId="2" priority="3" operator="containsText" text="FALSO">
      <formula>NOT(ISERROR(SEARCH("FALSO",EI8)))</formula>
    </cfRule>
  </conditionalFormatting>
  <conditionalFormatting sqref="EM8:EM1605">
    <cfRule type="containsText" dxfId="1" priority="2" operator="containsText" text="CUMPLE">
      <formula>NOT(ISERROR(SEARCH("CUMPLE",EM8)))</formula>
    </cfRule>
  </conditionalFormatting>
  <conditionalFormatting sqref="EM8:EM1605">
    <cfRule type="containsText" dxfId="0" priority="1" operator="containsText" text="FALSO">
      <formula>NOT(ISERROR(SEARCH("FALSO",EM8)))</formula>
    </cfRule>
  </conditionalFormatting>
  <pageMargins left="0.70866141732283472" right="0.70866141732283472" top="0.74803149606299213" bottom="0.74803149606299213" header="0.31496062992125984" footer="0.31496062992125984"/>
  <pageSetup scale="56" fitToHeight="4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Completo</vt:lpstr>
      <vt:lpstr>Completo!Área_de_impresión</vt:lpstr>
      <vt:lpstr>Completo!Títulos_a_imprimir</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ST96QL2W1</dc:creator>
  <cp:lastModifiedBy>STF1NXPW1</cp:lastModifiedBy>
  <dcterms:created xsi:type="dcterms:W3CDTF">2015-11-06T11:21:43Z</dcterms:created>
  <dcterms:modified xsi:type="dcterms:W3CDTF">2015-11-06T19:56:10Z</dcterms:modified>
</cp:coreProperties>
</file>